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14" windowHeight="12197" activeTab="0"/>
  </bookViews>
  <sheets>
    <sheet name="2023予算案 " sheetId="1" r:id="rId1"/>
    <sheet name="2023ひまわり予算案" sheetId="2" r:id="rId2"/>
  </sheets>
  <definedNames>
    <definedName name="_xlnm.Print_Area" localSheetId="0">'2023予算案 '!$A$1:$D$52</definedName>
  </definedNames>
  <calcPr fullCalcOnLoad="1"/>
</workbook>
</file>

<file path=xl/sharedStrings.xml><?xml version="1.0" encoding="utf-8"?>
<sst xmlns="http://schemas.openxmlformats.org/spreadsheetml/2006/main" count="132" uniqueCount="113">
  <si>
    <t>収入の部</t>
  </si>
  <si>
    <t>項目</t>
  </si>
  <si>
    <t>１会費</t>
  </si>
  <si>
    <t>２交付金</t>
  </si>
  <si>
    <t>３参加者負担金</t>
  </si>
  <si>
    <t>４雑収入</t>
  </si>
  <si>
    <t>５繰越金</t>
  </si>
  <si>
    <t>支出の部</t>
  </si>
  <si>
    <t>１会議費</t>
  </si>
  <si>
    <t>　（２）備品費</t>
  </si>
  <si>
    <t>　（３）印刷費</t>
  </si>
  <si>
    <t>　（４）通信費</t>
  </si>
  <si>
    <t>　（５）事務連絡費</t>
  </si>
  <si>
    <t>　（６）人件費</t>
  </si>
  <si>
    <t>　（７）雑費</t>
  </si>
  <si>
    <t>　（１）地区事業費</t>
  </si>
  <si>
    <t>　（２）福祉団体助成費</t>
  </si>
  <si>
    <t>　　①民生・児童委員</t>
  </si>
  <si>
    <t>　　②主任児童委員</t>
  </si>
  <si>
    <t>　（１）区社協費①</t>
  </si>
  <si>
    <t>　（２）区社協費②</t>
  </si>
  <si>
    <t>合　　　計</t>
  </si>
  <si>
    <t>前年度繰越金</t>
  </si>
  <si>
    <t>子育て支援事業（年１１回）</t>
  </si>
  <si>
    <t>　　①支え合い活動費</t>
  </si>
  <si>
    <t>　（１）消耗品費</t>
  </si>
  <si>
    <t>分担金</t>
  </si>
  <si>
    <t>　（３）保護司会</t>
  </si>
  <si>
    <t>　　②男の料理教室</t>
  </si>
  <si>
    <t>　　　　　　　　　　川上地区社会福祉協議会</t>
  </si>
  <si>
    <t>２会館使用料</t>
  </si>
  <si>
    <t>３事務費</t>
  </si>
  <si>
    <t>４事業費</t>
  </si>
  <si>
    <t>５区会費</t>
  </si>
  <si>
    <t>６予備費</t>
  </si>
  <si>
    <t>　　③手話教室</t>
  </si>
  <si>
    <t>　　⑤若葉会活動費</t>
  </si>
  <si>
    <t>　　⑥ぶらんこ活動費</t>
  </si>
  <si>
    <t>　　⑦定期訪問活動費</t>
  </si>
  <si>
    <t>　　⑧社明運動費</t>
  </si>
  <si>
    <t>　　⑨研修会費</t>
  </si>
  <si>
    <t>　　⑩慶弔費</t>
  </si>
  <si>
    <t>　　⑪交際費</t>
  </si>
  <si>
    <t>　　⑫保険代</t>
  </si>
  <si>
    <t>　（1）福祉活動費</t>
  </si>
  <si>
    <t>　（2）定期訪問活動費</t>
  </si>
  <si>
    <t>3.参加者負担金</t>
  </si>
  <si>
    <t>1.会費</t>
  </si>
  <si>
    <t>2.交付金（ 戸塚区社協ふれあい助成金）</t>
  </si>
  <si>
    <t>講師謝礼</t>
  </si>
  <si>
    <t>コピー代</t>
  </si>
  <si>
    <t>（１）助成対象</t>
  </si>
  <si>
    <t>（２）助成対象外</t>
  </si>
  <si>
    <t>　②活動場所の維持費</t>
  </si>
  <si>
    <t>　①活動費</t>
  </si>
  <si>
    <t>　③物品購入費</t>
  </si>
  <si>
    <t>　④謝金</t>
  </si>
  <si>
    <t>　⑤保険料</t>
  </si>
  <si>
    <t>　⑥印刷費</t>
  </si>
  <si>
    <t>4.他の助成金・補助金</t>
  </si>
  <si>
    <t>川上地区社協　「ひまわり助成金」</t>
  </si>
  <si>
    <t>高齢者食事サービス（年６回）</t>
  </si>
  <si>
    <t>　②次年度積立金</t>
  </si>
  <si>
    <t>　③食材費</t>
  </si>
  <si>
    <t>事業費</t>
  </si>
  <si>
    <t>　　④ひまわり活動費</t>
  </si>
  <si>
    <t>交通費等　　</t>
  </si>
  <si>
    <t>　　③保護司活動費</t>
  </si>
  <si>
    <t>「ひまわり会計」への支援</t>
  </si>
  <si>
    <t>地域ネットワーク訪問事業（前年実績考慮）</t>
  </si>
  <si>
    <t>保護司　2名</t>
  </si>
  <si>
    <t>市・区社協､共同募金実績</t>
  </si>
  <si>
    <t>区社協、共同募金実績</t>
  </si>
  <si>
    <t>「川上地区のつどい」開催予定</t>
  </si>
  <si>
    <t>若葉会・男の料理教室・手話教室</t>
  </si>
  <si>
    <t>令和4年度予算額</t>
  </si>
  <si>
    <t>令和5年度予算額</t>
  </si>
  <si>
    <t>会費40円× 4520 世帯（前年度4520世帯）</t>
  </si>
  <si>
    <t>活動委員会、ﾎﾞﾗﾝﾃｨｱ全体会、こころんマスコット</t>
  </si>
  <si>
    <t>ホームページ運用試行（35,200）、振込手数料等　</t>
  </si>
  <si>
    <t>分担金170円× 4520 世帯（前年度4520世帯）</t>
  </si>
  <si>
    <t>研修会開催予定</t>
  </si>
  <si>
    <t>下記①から⑫までの合計です</t>
  </si>
  <si>
    <t>下記①から③までの合計です</t>
  </si>
  <si>
    <t>かわかみ社協ニュース（2回発行予定）</t>
  </si>
  <si>
    <t>ボランティア保険料等</t>
  </si>
  <si>
    <t>備　     　考</t>
  </si>
  <si>
    <r>
      <t>備　</t>
    </r>
    <r>
      <rPr>
        <sz val="10"/>
        <color indexed="8"/>
        <rFont val="ＭＳ Ｐゴシック"/>
        <family val="3"/>
      </rPr>
      <t xml:space="preserve">     　考</t>
    </r>
  </si>
  <si>
    <t>5.雑収入</t>
  </si>
  <si>
    <t>6.繰越金</t>
  </si>
  <si>
    <t>　</t>
  </si>
  <si>
    <t>手芸材料等</t>
  </si>
  <si>
    <t>　①次年度繰越金</t>
  </si>
  <si>
    <t>会館での調理の有無など検討予定</t>
  </si>
  <si>
    <t>　④物品購入費</t>
  </si>
  <si>
    <t>　⑤謝金</t>
  </si>
  <si>
    <t>　⑥戸塚区社協会費</t>
  </si>
  <si>
    <t>　⑦その他</t>
  </si>
  <si>
    <t>戸塚区社会福祉協議会の「ふれあい助成金」助成対象事業として実施します。</t>
  </si>
  <si>
    <t>　   令和５年度予算（案）</t>
  </si>
  <si>
    <t>ボランティア保険料 560円x9回</t>
  </si>
  <si>
    <t>買い物ボランティア　1,000円x9回</t>
  </si>
  <si>
    <t>町内会館10,000円 ひまわり負担分</t>
  </si>
  <si>
    <t>開催予定等は事業計画を参照下さい。</t>
  </si>
  <si>
    <t>　　　　令和５年度　ふれあい「サロン」ひまわり会計 予算（案）</t>
  </si>
  <si>
    <t xml:space="preserve">参加人数135名＊ｘ300円　＊過去実績から </t>
  </si>
  <si>
    <t>コロナ特例により助成対象を繰越</t>
  </si>
  <si>
    <t>コロナ特例により繰り越した助成対象額です</t>
  </si>
  <si>
    <t>本年度はコロナ特例による助成金の繰越金 64,173円を助成報告の対象とし、交付金の申請はしません。</t>
  </si>
  <si>
    <t>コロナ対策経費の大幅減が見込めるため</t>
  </si>
  <si>
    <t>コロナ特例による助成金繰越があるため申請せず</t>
  </si>
  <si>
    <t>下記(1)から(3)までの合計です</t>
  </si>
  <si>
    <t>下記(1)と(2)の合計です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</si>
</sst>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indexed="22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color theme="0" tint="-0.04997999966144562"/>
      <name val="ＭＳ Ｐゴシック"/>
      <family val="3"/>
    </font>
    <font>
      <sz val="10"/>
      <color theme="0" tint="-0.3499799966812134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5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0" borderId="0" xfId="0" applyFont="1" applyAlignment="1">
      <alignment wrapText="1"/>
    </xf>
    <xf numFmtId="0" fontId="5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176" fontId="51" fillId="0" borderId="0" xfId="0" applyNumberFormat="1" applyFont="1" applyAlignment="1">
      <alignment/>
    </xf>
    <xf numFmtId="14" fontId="5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56" fontId="7" fillId="0" borderId="0" xfId="0" applyNumberFormat="1" applyFont="1" applyAlignment="1">
      <alignment/>
    </xf>
    <xf numFmtId="14" fontId="53" fillId="0" borderId="0" xfId="0" applyNumberFormat="1" applyFont="1" applyAlignment="1">
      <alignment horizontal="left"/>
    </xf>
    <xf numFmtId="176" fontId="6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wrapText="1"/>
    </xf>
    <xf numFmtId="176" fontId="54" fillId="0" borderId="1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176" fontId="54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176" fontId="33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22.00390625" style="2" customWidth="1"/>
    <col min="2" max="2" width="15.125" style="2" customWidth="1"/>
    <col min="3" max="3" width="14.875" style="2" customWidth="1"/>
    <col min="4" max="4" width="39.375" style="2" customWidth="1"/>
    <col min="5" max="5" width="12.50390625" style="2" customWidth="1"/>
    <col min="6" max="6" width="11.625" style="2" customWidth="1"/>
    <col min="7" max="16384" width="9.00390625" style="2" customWidth="1"/>
  </cols>
  <sheetData>
    <row r="1" spans="1:5" ht="21">
      <c r="A1" s="22"/>
      <c r="B1" s="1" t="s">
        <v>99</v>
      </c>
      <c r="E1" s="3"/>
    </row>
    <row r="2" spans="1:5" ht="13.5" customHeight="1">
      <c r="A2" s="1"/>
      <c r="D2" s="2" t="s">
        <v>29</v>
      </c>
      <c r="E2" s="3"/>
    </row>
    <row r="3" spans="1:12" ht="13.5" customHeight="1">
      <c r="A3" s="2" t="s">
        <v>0</v>
      </c>
      <c r="G3" s="4"/>
      <c r="H3" s="4"/>
      <c r="I3" s="4"/>
      <c r="J3" s="4"/>
      <c r="K3" s="4"/>
      <c r="L3" s="4"/>
    </row>
    <row r="4" spans="1:12" ht="12.75">
      <c r="A4" s="5" t="s">
        <v>1</v>
      </c>
      <c r="B4" s="6" t="s">
        <v>75</v>
      </c>
      <c r="C4" s="6" t="s">
        <v>76</v>
      </c>
      <c r="D4" s="6" t="s">
        <v>86</v>
      </c>
      <c r="G4" s="4"/>
      <c r="H4" s="4"/>
      <c r="I4" s="4"/>
      <c r="J4" s="4"/>
      <c r="K4" s="4"/>
      <c r="L4" s="4"/>
    </row>
    <row r="5" spans="1:12" ht="12.75">
      <c r="A5" s="5" t="s">
        <v>2</v>
      </c>
      <c r="B5" s="7">
        <v>723200</v>
      </c>
      <c r="C5" s="7">
        <v>768400</v>
      </c>
      <c r="D5" s="8" t="s">
        <v>80</v>
      </c>
      <c r="E5" s="9"/>
      <c r="F5" s="9"/>
      <c r="G5" s="4"/>
      <c r="H5" s="4"/>
      <c r="I5" s="4"/>
      <c r="J5" s="4"/>
      <c r="K5" s="4"/>
      <c r="L5" s="4"/>
    </row>
    <row r="6" spans="1:12" ht="12.75">
      <c r="A6" s="5" t="s">
        <v>3</v>
      </c>
      <c r="B6" s="20">
        <v>302000</v>
      </c>
      <c r="C6" s="20">
        <f>SUM(C7+C8)</f>
        <v>310700</v>
      </c>
      <c r="D6" s="8"/>
      <c r="E6" s="10"/>
      <c r="G6" s="4"/>
      <c r="H6" s="4"/>
      <c r="I6" s="4"/>
      <c r="J6" s="4"/>
      <c r="K6" s="4"/>
      <c r="L6" s="4"/>
    </row>
    <row r="7" spans="1:12" ht="12.75">
      <c r="A7" s="5" t="s">
        <v>44</v>
      </c>
      <c r="B7" s="7">
        <v>270000</v>
      </c>
      <c r="C7" s="7">
        <v>280000</v>
      </c>
      <c r="D7" s="8" t="s">
        <v>71</v>
      </c>
      <c r="E7" s="10"/>
      <c r="G7" s="4"/>
      <c r="H7" s="4"/>
      <c r="I7" s="4"/>
      <c r="J7" s="4"/>
      <c r="K7" s="4"/>
      <c r="L7" s="4"/>
    </row>
    <row r="8" spans="1:12" ht="12.75">
      <c r="A8" s="5" t="s">
        <v>45</v>
      </c>
      <c r="B8" s="7">
        <v>32000</v>
      </c>
      <c r="C8" s="7">
        <v>30700</v>
      </c>
      <c r="D8" s="8" t="s">
        <v>72</v>
      </c>
      <c r="E8" s="10"/>
      <c r="G8" s="4"/>
      <c r="H8" s="4"/>
      <c r="I8" s="4"/>
      <c r="J8" s="4"/>
      <c r="K8" s="4"/>
      <c r="L8" s="4"/>
    </row>
    <row r="9" spans="1:12" ht="12.75">
      <c r="A9" s="5" t="s">
        <v>4</v>
      </c>
      <c r="B9" s="7">
        <v>120000</v>
      </c>
      <c r="C9" s="7">
        <v>120000</v>
      </c>
      <c r="D9" s="8" t="s">
        <v>74</v>
      </c>
      <c r="E9" s="10"/>
      <c r="G9" s="4"/>
      <c r="H9" s="4"/>
      <c r="I9" s="4"/>
      <c r="J9" s="4"/>
      <c r="K9" s="4"/>
      <c r="L9" s="4"/>
    </row>
    <row r="10" spans="1:12" ht="12.75">
      <c r="A10" s="5" t="s">
        <v>5</v>
      </c>
      <c r="B10" s="20">
        <v>0</v>
      </c>
      <c r="C10" s="20">
        <v>0</v>
      </c>
      <c r="D10" s="8"/>
      <c r="E10" s="10"/>
      <c r="G10" s="4"/>
      <c r="H10" s="4"/>
      <c r="I10" s="4"/>
      <c r="J10" s="4"/>
      <c r="K10" s="4"/>
      <c r="L10" s="4"/>
    </row>
    <row r="11" spans="1:12" ht="12.75">
      <c r="A11" s="5" t="s">
        <v>6</v>
      </c>
      <c r="B11" s="7">
        <v>298455</v>
      </c>
      <c r="C11" s="7">
        <v>221985</v>
      </c>
      <c r="D11" s="8" t="s">
        <v>22</v>
      </c>
      <c r="E11" s="10"/>
      <c r="G11" s="4"/>
      <c r="H11" s="4"/>
      <c r="I11" s="4"/>
      <c r="J11" s="4"/>
      <c r="K11" s="4"/>
      <c r="L11" s="4"/>
    </row>
    <row r="12" spans="1:12" ht="12.75">
      <c r="A12" s="5"/>
      <c r="B12" s="7"/>
      <c r="C12" s="7"/>
      <c r="D12" s="8"/>
      <c r="E12" s="10"/>
      <c r="G12" s="4"/>
      <c r="H12" s="4"/>
      <c r="I12" s="4"/>
      <c r="J12" s="4"/>
      <c r="K12" s="4"/>
      <c r="L12" s="4"/>
    </row>
    <row r="13" spans="1:12" ht="12.75">
      <c r="A13" s="5"/>
      <c r="B13" s="11"/>
      <c r="C13" s="11"/>
      <c r="D13" s="8"/>
      <c r="E13" s="10"/>
      <c r="G13" s="4"/>
      <c r="H13" s="4"/>
      <c r="I13" s="4"/>
      <c r="J13" s="4"/>
      <c r="K13" s="4"/>
      <c r="L13" s="4"/>
    </row>
    <row r="14" spans="1:12" ht="12.75">
      <c r="A14" s="5" t="s">
        <v>21</v>
      </c>
      <c r="B14" s="7">
        <f>B5+B6+B9+B10+B11</f>
        <v>1443655</v>
      </c>
      <c r="C14" s="7">
        <f>C5+C6+C9+C10+C11</f>
        <v>1421085</v>
      </c>
      <c r="D14" s="8"/>
      <c r="E14" s="10"/>
      <c r="G14" s="4"/>
      <c r="H14" s="4"/>
      <c r="I14" s="4"/>
      <c r="J14" s="4"/>
      <c r="K14" s="4"/>
      <c r="L14" s="4"/>
    </row>
    <row r="15" spans="4:12" ht="12.75">
      <c r="D15" s="25"/>
      <c r="G15" s="4"/>
      <c r="H15" s="4"/>
      <c r="I15" s="4"/>
      <c r="J15" s="4"/>
      <c r="K15" s="4"/>
      <c r="L15" s="4"/>
    </row>
    <row r="16" spans="1:12" ht="12.75">
      <c r="A16" s="2" t="s">
        <v>7</v>
      </c>
      <c r="D16" s="25"/>
      <c r="G16" s="4"/>
      <c r="H16" s="4"/>
      <c r="I16" s="4"/>
      <c r="J16" s="4"/>
      <c r="K16" s="4"/>
      <c r="L16" s="4"/>
    </row>
    <row r="17" spans="1:12" ht="12.75">
      <c r="A17" s="5" t="s">
        <v>1</v>
      </c>
      <c r="B17" s="6" t="s">
        <v>75</v>
      </c>
      <c r="C17" s="6" t="s">
        <v>76</v>
      </c>
      <c r="D17" s="6" t="s">
        <v>86</v>
      </c>
      <c r="G17" s="4"/>
      <c r="H17" s="4"/>
      <c r="I17" s="4"/>
      <c r="J17" s="4"/>
      <c r="K17" s="4"/>
      <c r="L17" s="4"/>
    </row>
    <row r="18" spans="1:12" ht="12.75">
      <c r="A18" s="5" t="s">
        <v>8</v>
      </c>
      <c r="B18" s="7">
        <v>5000</v>
      </c>
      <c r="C18" s="7">
        <v>5000</v>
      </c>
      <c r="D18" s="8"/>
      <c r="E18" s="10"/>
      <c r="G18" s="4"/>
      <c r="H18" s="4"/>
      <c r="I18" s="4"/>
      <c r="J18" s="4"/>
      <c r="K18" s="4"/>
      <c r="L18" s="4"/>
    </row>
    <row r="19" spans="1:12" ht="12.75">
      <c r="A19" s="5" t="s">
        <v>30</v>
      </c>
      <c r="B19" s="17">
        <v>10000</v>
      </c>
      <c r="C19" s="17">
        <v>10000</v>
      </c>
      <c r="D19" s="8"/>
      <c r="E19" s="10"/>
      <c r="G19" s="4"/>
      <c r="H19" s="4"/>
      <c r="I19" s="4"/>
      <c r="J19" s="4"/>
      <c r="K19" s="4"/>
      <c r="L19" s="4"/>
    </row>
    <row r="20" spans="1:12" ht="12.75">
      <c r="A20" s="5" t="s">
        <v>31</v>
      </c>
      <c r="B20" s="7">
        <v>391000</v>
      </c>
      <c r="C20" s="7">
        <f>SUM(C21:C27)</f>
        <v>373000</v>
      </c>
      <c r="D20" s="8"/>
      <c r="E20" s="10"/>
      <c r="G20" s="4"/>
      <c r="H20" s="4"/>
      <c r="I20" s="4"/>
      <c r="J20" s="4"/>
      <c r="K20" s="4"/>
      <c r="L20" s="4"/>
    </row>
    <row r="21" spans="1:12" ht="12.75">
      <c r="A21" s="5" t="s">
        <v>25</v>
      </c>
      <c r="B21" s="7">
        <v>45000</v>
      </c>
      <c r="C21" s="7">
        <v>2000</v>
      </c>
      <c r="D21" s="8" t="s">
        <v>109</v>
      </c>
      <c r="E21" s="10"/>
      <c r="G21" s="4"/>
      <c r="H21" s="4"/>
      <c r="I21" s="4"/>
      <c r="J21" s="4"/>
      <c r="K21" s="4"/>
      <c r="L21" s="4"/>
    </row>
    <row r="22" spans="1:12" ht="12.75">
      <c r="A22" s="5" t="s">
        <v>9</v>
      </c>
      <c r="B22" s="7">
        <v>0</v>
      </c>
      <c r="C22" s="7">
        <v>0</v>
      </c>
      <c r="D22" s="8"/>
      <c r="E22" s="10"/>
      <c r="G22" s="4"/>
      <c r="H22" s="4"/>
      <c r="I22" s="4"/>
      <c r="J22" s="4"/>
      <c r="K22" s="4"/>
      <c r="L22" s="4"/>
    </row>
    <row r="23" spans="1:12" ht="12.75">
      <c r="A23" s="5" t="s">
        <v>10</v>
      </c>
      <c r="B23" s="7">
        <v>55000</v>
      </c>
      <c r="C23" s="7">
        <v>55000</v>
      </c>
      <c r="D23" s="8" t="s">
        <v>84</v>
      </c>
      <c r="E23" s="10"/>
      <c r="G23" s="4"/>
      <c r="H23" s="4"/>
      <c r="I23" s="4"/>
      <c r="J23" s="4"/>
      <c r="K23" s="4"/>
      <c r="L23" s="4"/>
    </row>
    <row r="24" spans="1:12" ht="12.75">
      <c r="A24" s="5" t="s">
        <v>11</v>
      </c>
      <c r="B24" s="7">
        <v>11000</v>
      </c>
      <c r="C24" s="7">
        <v>36000</v>
      </c>
      <c r="D24" s="8" t="s">
        <v>79</v>
      </c>
      <c r="E24" s="10"/>
      <c r="G24" s="4"/>
      <c r="H24" s="4"/>
      <c r="I24" s="4"/>
      <c r="J24" s="4"/>
      <c r="K24" s="4"/>
      <c r="L24" s="4"/>
    </row>
    <row r="25" spans="1:12" ht="12.75">
      <c r="A25" s="5" t="s">
        <v>12</v>
      </c>
      <c r="B25" s="7">
        <v>10000</v>
      </c>
      <c r="C25" s="7">
        <v>10000</v>
      </c>
      <c r="D25" s="8" t="s">
        <v>66</v>
      </c>
      <c r="E25" s="10"/>
      <c r="G25" s="4"/>
      <c r="H25" s="4"/>
      <c r="I25" s="4"/>
      <c r="J25" s="4"/>
      <c r="K25" s="4"/>
      <c r="L25" s="4"/>
    </row>
    <row r="26" spans="1:12" ht="12.75">
      <c r="A26" s="5" t="s">
        <v>13</v>
      </c>
      <c r="B26" s="7">
        <v>270000</v>
      </c>
      <c r="C26" s="7">
        <v>270000</v>
      </c>
      <c r="D26" s="8"/>
      <c r="E26" s="10"/>
      <c r="G26" s="4"/>
      <c r="H26" s="4"/>
      <c r="I26" s="4"/>
      <c r="J26" s="9"/>
      <c r="K26" s="4"/>
      <c r="L26" s="4"/>
    </row>
    <row r="27" spans="1:12" ht="12.75">
      <c r="A27" s="5" t="s">
        <v>14</v>
      </c>
      <c r="B27" s="7">
        <v>0</v>
      </c>
      <c r="C27" s="7">
        <v>0</v>
      </c>
      <c r="D27" s="8"/>
      <c r="E27" s="10"/>
      <c r="G27" s="4"/>
      <c r="H27" s="4"/>
      <c r="I27" s="4"/>
      <c r="J27" s="4"/>
      <c r="K27" s="4"/>
      <c r="L27" s="4"/>
    </row>
    <row r="28" spans="1:12" ht="12.75">
      <c r="A28" s="5" t="s">
        <v>32</v>
      </c>
      <c r="B28" s="7">
        <v>812000</v>
      </c>
      <c r="C28" s="7">
        <f>C29+C42</f>
        <v>775700</v>
      </c>
      <c r="D28" s="8" t="s">
        <v>112</v>
      </c>
      <c r="E28" s="10"/>
      <c r="G28" s="4"/>
      <c r="H28" s="4"/>
      <c r="I28" s="4"/>
      <c r="J28" s="4"/>
      <c r="K28" s="4"/>
      <c r="L28" s="4"/>
    </row>
    <row r="29" spans="1:12" ht="12.75">
      <c r="A29" s="5" t="s">
        <v>15</v>
      </c>
      <c r="B29" s="7">
        <v>622000</v>
      </c>
      <c r="C29" s="7">
        <f>SUM(C30:C41)</f>
        <v>585700</v>
      </c>
      <c r="D29" s="8" t="s">
        <v>82</v>
      </c>
      <c r="E29" s="10"/>
      <c r="G29" s="4"/>
      <c r="H29" s="4"/>
      <c r="I29" s="4"/>
      <c r="J29" s="4"/>
      <c r="K29" s="4"/>
      <c r="L29" s="4"/>
    </row>
    <row r="30" spans="1:12" ht="12.75">
      <c r="A30" s="5" t="s">
        <v>24</v>
      </c>
      <c r="B30" s="7">
        <v>60000</v>
      </c>
      <c r="C30" s="7">
        <v>60000</v>
      </c>
      <c r="D30" s="8" t="s">
        <v>78</v>
      </c>
      <c r="E30" s="10"/>
      <c r="G30" s="4"/>
      <c r="H30" s="4"/>
      <c r="I30" s="4"/>
      <c r="J30" s="4"/>
      <c r="K30" s="4"/>
      <c r="L30" s="4"/>
    </row>
    <row r="31" spans="1:12" ht="12.75">
      <c r="A31" s="5" t="s">
        <v>28</v>
      </c>
      <c r="B31" s="7">
        <v>20000</v>
      </c>
      <c r="C31" s="7">
        <v>20000</v>
      </c>
      <c r="D31" s="8"/>
      <c r="E31" s="10"/>
      <c r="G31" s="4"/>
      <c r="H31" s="4"/>
      <c r="I31" s="4"/>
      <c r="J31" s="4"/>
      <c r="K31" s="4"/>
      <c r="L31" s="4"/>
    </row>
    <row r="32" spans="1:12" ht="12.75">
      <c r="A32" s="5" t="s">
        <v>35</v>
      </c>
      <c r="B32" s="7">
        <v>25000</v>
      </c>
      <c r="C32" s="7">
        <v>25000</v>
      </c>
      <c r="D32" s="8"/>
      <c r="E32" s="10"/>
      <c r="G32" s="4"/>
      <c r="H32" s="4"/>
      <c r="I32" s="4"/>
      <c r="J32" s="4"/>
      <c r="K32" s="4"/>
      <c r="L32" s="4"/>
    </row>
    <row r="33" spans="1:12" ht="12.75">
      <c r="A33" s="16" t="s">
        <v>65</v>
      </c>
      <c r="B33" s="17">
        <v>80000</v>
      </c>
      <c r="C33" s="17">
        <v>80000</v>
      </c>
      <c r="D33" s="8" t="s">
        <v>68</v>
      </c>
      <c r="E33" s="10"/>
      <c r="G33" s="4"/>
      <c r="H33" s="4"/>
      <c r="I33" s="4"/>
      <c r="J33" s="4"/>
      <c r="K33" s="4"/>
      <c r="L33" s="4"/>
    </row>
    <row r="34" spans="1:12" ht="12.75">
      <c r="A34" s="5" t="s">
        <v>36</v>
      </c>
      <c r="B34" s="7">
        <v>250000</v>
      </c>
      <c r="C34" s="7">
        <v>250000</v>
      </c>
      <c r="D34" s="8" t="s">
        <v>61</v>
      </c>
      <c r="E34" s="10"/>
      <c r="G34" s="4"/>
      <c r="H34" s="4"/>
      <c r="I34" s="4"/>
      <c r="J34" s="4"/>
      <c r="K34" s="4"/>
      <c r="L34" s="4"/>
    </row>
    <row r="35" spans="1:12" ht="12.75">
      <c r="A35" s="5" t="s">
        <v>37</v>
      </c>
      <c r="B35" s="7">
        <v>40000</v>
      </c>
      <c r="C35" s="7">
        <v>40000</v>
      </c>
      <c r="D35" s="8" t="s">
        <v>23</v>
      </c>
      <c r="E35" s="10"/>
      <c r="G35" s="4"/>
      <c r="H35" s="4"/>
      <c r="I35" s="4"/>
      <c r="J35" s="4"/>
      <c r="K35" s="4"/>
      <c r="L35" s="4"/>
    </row>
    <row r="36" spans="1:12" ht="12.75">
      <c r="A36" s="5" t="s">
        <v>38</v>
      </c>
      <c r="B36" s="7">
        <v>32000</v>
      </c>
      <c r="C36" s="7">
        <v>30700</v>
      </c>
      <c r="D36" s="8" t="s">
        <v>69</v>
      </c>
      <c r="E36" s="10"/>
      <c r="G36" s="4"/>
      <c r="H36" s="4"/>
      <c r="I36" s="4"/>
      <c r="J36" s="4"/>
      <c r="K36" s="4"/>
      <c r="L36" s="4"/>
    </row>
    <row r="37" spans="1:12" ht="12.75">
      <c r="A37" s="5" t="s">
        <v>39</v>
      </c>
      <c r="B37" s="7">
        <v>60000</v>
      </c>
      <c r="C37" s="7">
        <v>40000</v>
      </c>
      <c r="D37" s="8" t="s">
        <v>73</v>
      </c>
      <c r="E37" s="10"/>
      <c r="G37" s="4"/>
      <c r="H37" s="4"/>
      <c r="I37" s="4"/>
      <c r="J37" s="4"/>
      <c r="K37" s="4"/>
      <c r="L37" s="4"/>
    </row>
    <row r="38" spans="1:12" ht="12.75">
      <c r="A38" s="5" t="s">
        <v>40</v>
      </c>
      <c r="B38" s="7">
        <v>20000</v>
      </c>
      <c r="C38" s="7">
        <v>20000</v>
      </c>
      <c r="D38" s="8" t="s">
        <v>81</v>
      </c>
      <c r="E38" s="10"/>
      <c r="G38" s="4"/>
      <c r="H38" s="4"/>
      <c r="I38" s="4"/>
      <c r="J38" s="4"/>
      <c r="K38" s="4"/>
      <c r="L38" s="4"/>
    </row>
    <row r="39" spans="1:12" ht="12.75">
      <c r="A39" s="5" t="s">
        <v>41</v>
      </c>
      <c r="B39" s="7">
        <v>0</v>
      </c>
      <c r="C39" s="7">
        <v>0</v>
      </c>
      <c r="D39" s="8"/>
      <c r="E39" s="10"/>
      <c r="G39" s="4"/>
      <c r="H39" s="4"/>
      <c r="I39" s="4"/>
      <c r="J39" s="4"/>
      <c r="K39" s="4"/>
      <c r="L39" s="4"/>
    </row>
    <row r="40" spans="1:12" ht="12.75">
      <c r="A40" s="5" t="s">
        <v>42</v>
      </c>
      <c r="B40" s="7">
        <v>0</v>
      </c>
      <c r="C40" s="7">
        <v>0</v>
      </c>
      <c r="D40" s="8"/>
      <c r="E40" s="10"/>
      <c r="G40" s="4"/>
      <c r="H40" s="4"/>
      <c r="I40" s="4"/>
      <c r="J40" s="4"/>
      <c r="K40" s="4"/>
      <c r="L40" s="4"/>
    </row>
    <row r="41" spans="1:12" ht="12.75">
      <c r="A41" s="5" t="s">
        <v>43</v>
      </c>
      <c r="B41" s="7">
        <v>35000</v>
      </c>
      <c r="C41" s="7">
        <v>20000</v>
      </c>
      <c r="D41" s="8" t="s">
        <v>85</v>
      </c>
      <c r="E41" s="10"/>
      <c r="G41" s="4"/>
      <c r="H41" s="4"/>
      <c r="I41" s="4"/>
      <c r="J41" s="4"/>
      <c r="K41" s="4"/>
      <c r="L41" s="4"/>
    </row>
    <row r="42" spans="1:12" ht="12.75">
      <c r="A42" s="5" t="s">
        <v>16</v>
      </c>
      <c r="B42" s="7">
        <f>SUM(B43:B45)</f>
        <v>190000</v>
      </c>
      <c r="C42" s="7">
        <f>SUM(C43:C45)</f>
        <v>190000</v>
      </c>
      <c r="D42" s="8" t="s">
        <v>83</v>
      </c>
      <c r="E42" s="10"/>
      <c r="G42" s="4"/>
      <c r="H42" s="4"/>
      <c r="I42" s="4"/>
      <c r="J42" s="4"/>
      <c r="K42" s="4"/>
      <c r="L42" s="4"/>
    </row>
    <row r="43" spans="1:12" ht="12.75">
      <c r="A43" s="16" t="s">
        <v>17</v>
      </c>
      <c r="B43" s="7">
        <v>100000</v>
      </c>
      <c r="C43" s="7">
        <v>100000</v>
      </c>
      <c r="D43" s="8"/>
      <c r="E43" s="10"/>
      <c r="G43" s="4"/>
      <c r="H43" s="4"/>
      <c r="I43" s="4"/>
      <c r="J43" s="4"/>
      <c r="K43" s="4"/>
      <c r="L43" s="4"/>
    </row>
    <row r="44" spans="1:12" ht="12.75">
      <c r="A44" s="16" t="s">
        <v>18</v>
      </c>
      <c r="B44" s="7">
        <v>60000</v>
      </c>
      <c r="C44" s="7">
        <v>60000</v>
      </c>
      <c r="D44" s="8"/>
      <c r="E44" s="10"/>
      <c r="G44" s="4"/>
      <c r="H44" s="4"/>
      <c r="I44" s="4"/>
      <c r="J44" s="4"/>
      <c r="K44" s="4"/>
      <c r="L44" s="4"/>
    </row>
    <row r="45" spans="1:12" ht="12.75">
      <c r="A45" s="16" t="s">
        <v>67</v>
      </c>
      <c r="B45" s="7">
        <v>30000</v>
      </c>
      <c r="C45" s="7">
        <v>30000</v>
      </c>
      <c r="D45" s="8"/>
      <c r="E45" s="10"/>
      <c r="G45" s="4"/>
      <c r="H45" s="4"/>
      <c r="I45" s="4"/>
      <c r="J45" s="4"/>
      <c r="K45" s="4"/>
      <c r="L45" s="4"/>
    </row>
    <row r="46" spans="1:12" ht="12.75">
      <c r="A46" s="5" t="s">
        <v>33</v>
      </c>
      <c r="B46" s="7">
        <v>220800</v>
      </c>
      <c r="C46" s="7">
        <f>SUM(C47:C49)</f>
        <v>220800</v>
      </c>
      <c r="D46" s="8" t="s">
        <v>111</v>
      </c>
      <c r="E46" s="10"/>
      <c r="G46" s="4"/>
      <c r="H46" s="4"/>
      <c r="I46" s="4"/>
      <c r="J46" s="4"/>
      <c r="K46" s="4"/>
      <c r="L46" s="4"/>
    </row>
    <row r="47" spans="1:12" ht="12.75">
      <c r="A47" s="5" t="s">
        <v>19</v>
      </c>
      <c r="B47" s="7">
        <v>180800</v>
      </c>
      <c r="C47" s="7">
        <f>40*4520</f>
        <v>180800</v>
      </c>
      <c r="D47" s="8" t="s">
        <v>77</v>
      </c>
      <c r="E47" s="10"/>
      <c r="G47" s="4"/>
      <c r="H47" s="4"/>
      <c r="I47" s="4"/>
      <c r="J47" s="4"/>
      <c r="K47" s="4"/>
      <c r="L47" s="4"/>
    </row>
    <row r="48" spans="1:12" ht="12.75">
      <c r="A48" s="5" t="s">
        <v>20</v>
      </c>
      <c r="B48" s="7">
        <v>10000</v>
      </c>
      <c r="C48" s="7">
        <v>10000</v>
      </c>
      <c r="D48" s="8" t="s">
        <v>26</v>
      </c>
      <c r="E48" s="10"/>
      <c r="G48" s="4"/>
      <c r="H48" s="4"/>
      <c r="I48" s="4"/>
      <c r="J48" s="4"/>
      <c r="K48" s="4"/>
      <c r="L48" s="4"/>
    </row>
    <row r="49" spans="1:12" ht="12.75">
      <c r="A49" s="5" t="s">
        <v>27</v>
      </c>
      <c r="B49" s="7">
        <v>30000</v>
      </c>
      <c r="C49" s="7">
        <v>30000</v>
      </c>
      <c r="D49" s="8" t="s">
        <v>70</v>
      </c>
      <c r="E49" s="10"/>
      <c r="G49" s="4"/>
      <c r="H49" s="4"/>
      <c r="I49" s="4"/>
      <c r="J49" s="4"/>
      <c r="K49" s="4"/>
      <c r="L49" s="4"/>
    </row>
    <row r="50" spans="1:12" ht="12.75">
      <c r="A50" s="5" t="s">
        <v>34</v>
      </c>
      <c r="B50" s="7">
        <v>4855</v>
      </c>
      <c r="C50" s="7">
        <v>36585</v>
      </c>
      <c r="D50" s="8"/>
      <c r="E50" s="10"/>
      <c r="G50" s="4"/>
      <c r="H50" s="4"/>
      <c r="I50" s="4"/>
      <c r="J50" s="4"/>
      <c r="K50" s="4"/>
      <c r="L50" s="4"/>
    </row>
    <row r="51" spans="1:5" ht="12.75">
      <c r="A51" s="5" t="s">
        <v>21</v>
      </c>
      <c r="B51" s="7">
        <f>SUM(B18,B19,B20,B28,B46,B50)</f>
        <v>1443655</v>
      </c>
      <c r="C51" s="7">
        <f>SUM(C18,C19,C20,C28,C46,C50)</f>
        <v>1421085</v>
      </c>
      <c r="D51" s="8"/>
      <c r="E51" s="10"/>
    </row>
    <row r="52" spans="1:5" ht="16.5" customHeight="1">
      <c r="A52" s="26"/>
      <c r="B52" s="12"/>
      <c r="C52" s="21"/>
      <c r="D52" s="25" t="s">
        <v>103</v>
      </c>
      <c r="E52" s="3"/>
    </row>
    <row r="53" spans="2:4" s="13" customFormat="1" ht="12.75">
      <c r="B53" s="39"/>
      <c r="C53" s="14"/>
      <c r="D53" s="25"/>
    </row>
    <row r="54" spans="1:4" s="13" customFormat="1" ht="12.75">
      <c r="A54" s="27">
        <v>45006</v>
      </c>
      <c r="C54" s="14"/>
      <c r="D54" s="28"/>
    </row>
    <row r="55" spans="3:4" s="13" customFormat="1" ht="12.75">
      <c r="C55" s="14"/>
      <c r="D55" s="28"/>
    </row>
    <row r="56" spans="3:4" s="13" customFormat="1" ht="12.75">
      <c r="C56" s="14"/>
      <c r="D56" s="28"/>
    </row>
    <row r="57" spans="3:4" s="13" customFormat="1" ht="12.75">
      <c r="C57" s="14"/>
      <c r="D57" s="28"/>
    </row>
    <row r="58" spans="3:4" s="13" customFormat="1" ht="12.75">
      <c r="C58" s="14"/>
      <c r="D58" s="28"/>
    </row>
    <row r="59" s="13" customFormat="1" ht="12.75">
      <c r="D59" s="28"/>
    </row>
    <row r="60" spans="4:5" s="13" customFormat="1" ht="12.75">
      <c r="D60" s="29"/>
      <c r="E60" s="15"/>
    </row>
    <row r="61" s="13" customFormat="1" ht="12.75">
      <c r="D61" s="28"/>
    </row>
    <row r="62" s="13" customFormat="1" ht="12.75">
      <c r="D62" s="28"/>
    </row>
    <row r="63" spans="4:5" s="13" customFormat="1" ht="12.75">
      <c r="D63" s="30"/>
      <c r="E63" s="15"/>
    </row>
    <row r="64" spans="2:4" s="13" customFormat="1" ht="12.75">
      <c r="B64" s="19"/>
      <c r="D64" s="25"/>
    </row>
    <row r="65" spans="2:4" s="13" customFormat="1" ht="12.75">
      <c r="B65" s="19"/>
      <c r="D65" s="25"/>
    </row>
    <row r="66" spans="2:4" s="13" customFormat="1" ht="12.75">
      <c r="B66" s="19"/>
      <c r="D66" s="30"/>
    </row>
    <row r="67" spans="2:4" s="13" customFormat="1" ht="12.75">
      <c r="B67" s="19"/>
      <c r="D67" s="25"/>
    </row>
    <row r="68" spans="2:4" s="13" customFormat="1" ht="12.75">
      <c r="B68" s="19"/>
      <c r="D68" s="25"/>
    </row>
    <row r="69" spans="2:4" s="13" customFormat="1" ht="12.75">
      <c r="B69" s="19"/>
      <c r="D69" s="25"/>
    </row>
    <row r="70" spans="2:4" s="13" customFormat="1" ht="12.75">
      <c r="B70" s="19"/>
      <c r="D70" s="25"/>
    </row>
    <row r="71" spans="2:4" s="13" customFormat="1" ht="12.75">
      <c r="B71" s="19"/>
      <c r="D71" s="30"/>
    </row>
    <row r="72" spans="2:4" s="13" customFormat="1" ht="12.75">
      <c r="B72" s="19"/>
      <c r="D72" s="25"/>
    </row>
    <row r="73" spans="2:4" s="13" customFormat="1" ht="12.75">
      <c r="B73" s="19"/>
      <c r="D73" s="25"/>
    </row>
    <row r="74" spans="2:4" s="13" customFormat="1" ht="12.75">
      <c r="B74" s="19"/>
      <c r="D74" s="30"/>
    </row>
    <row r="75" spans="2:4" s="13" customFormat="1" ht="12.75">
      <c r="B75" s="19"/>
      <c r="D75" s="30"/>
    </row>
    <row r="76" spans="2:4" s="13" customFormat="1" ht="12.75">
      <c r="B76" s="19"/>
      <c r="D76" s="30"/>
    </row>
    <row r="77" spans="2:4" s="13" customFormat="1" ht="12.75">
      <c r="B77" s="19"/>
      <c r="D77" s="25"/>
    </row>
    <row r="78" spans="2:4" s="13" customFormat="1" ht="12.75">
      <c r="B78" s="19"/>
      <c r="D78" s="25"/>
    </row>
    <row r="79" s="13" customFormat="1" ht="12.75">
      <c r="D79" s="30"/>
    </row>
    <row r="80" s="13" customFormat="1" ht="12.75">
      <c r="D80" s="30"/>
    </row>
    <row r="81" s="13" customFormat="1" ht="12.75">
      <c r="D81" s="25"/>
    </row>
    <row r="82" s="13" customFormat="1" ht="12.75">
      <c r="D82" s="30"/>
    </row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</sheetData>
  <sheetProtection/>
  <printOptions horizontalCentered="1"/>
  <pageMargins left="0.25" right="0.25" top="0.75" bottom="0.75" header="0.3" footer="0.3"/>
  <pageSetup fitToWidth="0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26.50390625" style="0" customWidth="1"/>
    <col min="2" max="2" width="14.875" style="0" customWidth="1"/>
    <col min="3" max="3" width="14.75390625" style="0" customWidth="1"/>
    <col min="4" max="4" width="38.25390625" style="0" customWidth="1"/>
  </cols>
  <sheetData>
    <row r="1" spans="1:4" ht="21">
      <c r="A1" s="1" t="s">
        <v>104</v>
      </c>
      <c r="B1" s="31"/>
      <c r="C1" s="31"/>
      <c r="D1" s="31"/>
    </row>
    <row r="2" spans="1:4" ht="21">
      <c r="A2" s="18"/>
      <c r="B2" s="31"/>
      <c r="C2" s="31"/>
      <c r="D2" s="31" t="s">
        <v>29</v>
      </c>
    </row>
    <row r="3" spans="1:4" ht="12.75">
      <c r="A3" s="34" t="s">
        <v>0</v>
      </c>
      <c r="B3" s="24"/>
      <c r="C3" s="24"/>
      <c r="D3" s="23"/>
    </row>
    <row r="4" spans="1:4" ht="12.75">
      <c r="A4" s="43" t="s">
        <v>1</v>
      </c>
      <c r="B4" s="6" t="s">
        <v>75</v>
      </c>
      <c r="C4" s="6" t="s">
        <v>76</v>
      </c>
      <c r="D4" s="6" t="s">
        <v>87</v>
      </c>
    </row>
    <row r="5" spans="1:4" ht="12.75">
      <c r="A5" s="32" t="s">
        <v>47</v>
      </c>
      <c r="B5" s="20">
        <v>0</v>
      </c>
      <c r="C5" s="20">
        <v>0</v>
      </c>
      <c r="D5" s="8"/>
    </row>
    <row r="6" spans="1:4" ht="28.5" customHeight="1">
      <c r="A6" s="32" t="s">
        <v>48</v>
      </c>
      <c r="B6" s="40">
        <v>60000</v>
      </c>
      <c r="C6" s="40">
        <v>0</v>
      </c>
      <c r="D6" s="38" t="s">
        <v>110</v>
      </c>
    </row>
    <row r="7" spans="1:4" ht="13.5" customHeight="1">
      <c r="A7" s="32" t="s">
        <v>46</v>
      </c>
      <c r="B7" s="20">
        <v>42000</v>
      </c>
      <c r="C7" s="20">
        <v>40500</v>
      </c>
      <c r="D7" s="33" t="s">
        <v>105</v>
      </c>
    </row>
    <row r="8" spans="1:4" ht="18" customHeight="1">
      <c r="A8" s="32" t="s">
        <v>59</v>
      </c>
      <c r="B8" s="20">
        <v>80000</v>
      </c>
      <c r="C8" s="20">
        <v>80000</v>
      </c>
      <c r="D8" s="33" t="s">
        <v>60</v>
      </c>
    </row>
    <row r="9" spans="1:4" ht="12.75">
      <c r="A9" s="32" t="s">
        <v>88</v>
      </c>
      <c r="B9" s="20">
        <v>0</v>
      </c>
      <c r="C9" s="20">
        <v>0</v>
      </c>
      <c r="D9" s="33"/>
    </row>
    <row r="10" spans="1:4" ht="12.75">
      <c r="A10" s="32" t="s">
        <v>89</v>
      </c>
      <c r="B10" s="20">
        <v>19183</v>
      </c>
      <c r="C10" s="20">
        <v>64173</v>
      </c>
      <c r="D10" s="8" t="s">
        <v>106</v>
      </c>
    </row>
    <row r="11" spans="1:4" ht="12.75">
      <c r="A11" s="35"/>
      <c r="B11" s="41"/>
      <c r="C11" s="41"/>
      <c r="D11" s="8"/>
    </row>
    <row r="12" spans="1:4" ht="12.75">
      <c r="A12" s="36" t="s">
        <v>21</v>
      </c>
      <c r="B12" s="40">
        <f>SUM(B5:B11)</f>
        <v>201183</v>
      </c>
      <c r="C12" s="40">
        <f>SUM(C5:C11)</f>
        <v>184673</v>
      </c>
      <c r="D12" s="8"/>
    </row>
    <row r="13" spans="1:4" ht="12.75">
      <c r="A13" s="37"/>
      <c r="B13" s="24"/>
      <c r="C13" s="24"/>
      <c r="D13" s="25"/>
    </row>
    <row r="14" spans="1:4" ht="12.75">
      <c r="A14" s="34" t="s">
        <v>7</v>
      </c>
      <c r="B14" s="24"/>
      <c r="C14" s="24"/>
      <c r="D14" s="25"/>
    </row>
    <row r="15" spans="1:4" ht="12.75">
      <c r="A15" s="43" t="s">
        <v>1</v>
      </c>
      <c r="B15" s="6" t="s">
        <v>75</v>
      </c>
      <c r="C15" s="6" t="s">
        <v>76</v>
      </c>
      <c r="D15" s="6" t="s">
        <v>87</v>
      </c>
    </row>
    <row r="16" spans="1:4" ht="12.75">
      <c r="A16" s="32" t="s">
        <v>64</v>
      </c>
      <c r="B16" s="42" t="s">
        <v>90</v>
      </c>
      <c r="C16" s="42" t="s">
        <v>90</v>
      </c>
      <c r="D16" s="8"/>
    </row>
    <row r="17" spans="1:4" ht="12.75">
      <c r="A17" s="32" t="s">
        <v>51</v>
      </c>
      <c r="B17" s="42">
        <f>SUM(B18:B24)</f>
        <v>50000</v>
      </c>
      <c r="C17" s="42">
        <v>64173</v>
      </c>
      <c r="D17" s="8" t="s">
        <v>107</v>
      </c>
    </row>
    <row r="18" spans="1:4" ht="12.75">
      <c r="A18" s="32" t="s">
        <v>54</v>
      </c>
      <c r="B18" s="20">
        <v>9000</v>
      </c>
      <c r="C18" s="20">
        <v>9000</v>
      </c>
      <c r="D18" s="8" t="s">
        <v>101</v>
      </c>
    </row>
    <row r="19" spans="1:4" ht="12.75">
      <c r="A19" s="32" t="s">
        <v>53</v>
      </c>
      <c r="B19" s="20">
        <v>10000</v>
      </c>
      <c r="C19" s="20">
        <v>10000</v>
      </c>
      <c r="D19" s="8" t="s">
        <v>102</v>
      </c>
    </row>
    <row r="20" spans="1:4" ht="12.75">
      <c r="A20" s="32" t="s">
        <v>55</v>
      </c>
      <c r="B20" s="20">
        <v>11440</v>
      </c>
      <c r="C20" s="20">
        <v>28133</v>
      </c>
      <c r="D20" s="8" t="s">
        <v>91</v>
      </c>
    </row>
    <row r="21" spans="1:4" ht="12.75">
      <c r="A21" s="32" t="s">
        <v>56</v>
      </c>
      <c r="B21" s="20">
        <v>10000</v>
      </c>
      <c r="C21" s="20">
        <v>10000</v>
      </c>
      <c r="D21" s="8" t="s">
        <v>49</v>
      </c>
    </row>
    <row r="22" spans="1:4" ht="12.75">
      <c r="A22" s="32" t="s">
        <v>57</v>
      </c>
      <c r="B22" s="20">
        <v>7560</v>
      </c>
      <c r="C22" s="20">
        <v>5040</v>
      </c>
      <c r="D22" s="8" t="s">
        <v>100</v>
      </c>
    </row>
    <row r="23" spans="1:4" ht="12.75">
      <c r="A23" s="32" t="s">
        <v>58</v>
      </c>
      <c r="B23" s="20">
        <v>2000</v>
      </c>
      <c r="C23" s="20">
        <v>2000</v>
      </c>
      <c r="D23" s="8" t="s">
        <v>50</v>
      </c>
    </row>
    <row r="24" spans="1:4" ht="12.75">
      <c r="A24" s="32"/>
      <c r="B24" s="20"/>
      <c r="C24" s="20"/>
      <c r="D24" s="8"/>
    </row>
    <row r="25" spans="1:4" ht="12.75">
      <c r="A25" s="32" t="s">
        <v>52</v>
      </c>
      <c r="B25" s="20">
        <f>SUM(B26:B33)</f>
        <v>151183</v>
      </c>
      <c r="C25" s="20">
        <v>120500</v>
      </c>
      <c r="D25" s="8"/>
    </row>
    <row r="26" spans="1:4" ht="12.75">
      <c r="A26" s="32" t="s">
        <v>92</v>
      </c>
      <c r="B26" s="20">
        <v>0</v>
      </c>
      <c r="C26" s="20">
        <v>0</v>
      </c>
      <c r="D26" s="8"/>
    </row>
    <row r="27" spans="1:4" ht="12.75">
      <c r="A27" s="32" t="s">
        <v>62</v>
      </c>
      <c r="B27" s="20">
        <v>0</v>
      </c>
      <c r="C27" s="20">
        <v>0</v>
      </c>
      <c r="D27" s="8"/>
    </row>
    <row r="28" spans="1:4" ht="12.75">
      <c r="A28" s="32" t="s">
        <v>63</v>
      </c>
      <c r="B28" s="20">
        <v>100000</v>
      </c>
      <c r="C28" s="20">
        <v>115500</v>
      </c>
      <c r="D28" s="8" t="s">
        <v>93</v>
      </c>
    </row>
    <row r="29" spans="1:4" ht="12.75">
      <c r="A29" s="32" t="s">
        <v>94</v>
      </c>
      <c r="B29" s="20">
        <v>30000</v>
      </c>
      <c r="C29" s="20">
        <v>0</v>
      </c>
      <c r="D29" s="8"/>
    </row>
    <row r="30" spans="1:4" ht="12.75">
      <c r="A30" s="32" t="s">
        <v>95</v>
      </c>
      <c r="B30" s="20">
        <v>10000</v>
      </c>
      <c r="C30" s="20">
        <v>0</v>
      </c>
      <c r="D30" s="8"/>
    </row>
    <row r="31" spans="1:4" ht="12.75">
      <c r="A31" s="32" t="s">
        <v>96</v>
      </c>
      <c r="B31" s="20">
        <v>5000</v>
      </c>
      <c r="C31" s="20">
        <v>5000</v>
      </c>
      <c r="D31" s="8"/>
    </row>
    <row r="32" spans="1:4" ht="12.75">
      <c r="A32" s="32" t="s">
        <v>97</v>
      </c>
      <c r="B32" s="20">
        <v>6183</v>
      </c>
      <c r="C32" s="20">
        <v>0</v>
      </c>
      <c r="D32" s="8"/>
    </row>
    <row r="33" spans="1:4" ht="12.75">
      <c r="A33" s="32"/>
      <c r="B33" s="20"/>
      <c r="C33" s="20"/>
      <c r="D33" s="8"/>
    </row>
    <row r="34" spans="1:4" ht="12.75">
      <c r="A34" s="36" t="s">
        <v>21</v>
      </c>
      <c r="B34" s="40">
        <f>+B17+B25</f>
        <v>201183</v>
      </c>
      <c r="C34" s="40">
        <v>184673</v>
      </c>
      <c r="D34" s="8"/>
    </row>
    <row r="35" spans="1:4" ht="16.5" customHeight="1">
      <c r="A35" s="13"/>
      <c r="B35" s="19"/>
      <c r="C35" s="13"/>
      <c r="D35" s="13" t="s">
        <v>103</v>
      </c>
    </row>
    <row r="36" spans="1:4" ht="12.75">
      <c r="A36" s="13"/>
      <c r="B36" s="39"/>
      <c r="C36" s="14"/>
      <c r="D36" s="13"/>
    </row>
    <row r="37" spans="1:4" ht="12.75">
      <c r="A37" s="13" t="s">
        <v>98</v>
      </c>
      <c r="B37" s="19"/>
      <c r="C37" s="13"/>
      <c r="D37" s="15"/>
    </row>
    <row r="38" ht="12.75">
      <c r="A38" t="s">
        <v>108</v>
      </c>
    </row>
  </sheetData>
  <sheetProtection/>
  <printOptions/>
  <pageMargins left="0.7" right="0.7" top="0.75" bottom="0.75" header="0.3" footer="0.3"/>
  <pageSetup fitToHeight="0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加藤光彦</dc:creator>
  <cp:keywords/>
  <dc:description/>
  <cp:lastModifiedBy>加藤光彦</cp:lastModifiedBy>
  <cp:lastPrinted>2023-03-20T14:50:05Z</cp:lastPrinted>
  <dcterms:created xsi:type="dcterms:W3CDTF">1997-01-08T22:48:59Z</dcterms:created>
  <dcterms:modified xsi:type="dcterms:W3CDTF">2023-04-06T10:45:03Z</dcterms:modified>
  <cp:category/>
  <cp:version/>
  <cp:contentType/>
  <cp:contentStatus/>
</cp:coreProperties>
</file>