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51" windowHeight="10346" activeTab="0"/>
  </bookViews>
  <sheets>
    <sheet name="令和4年度決算報告 (正)" sheetId="1" r:id="rId1"/>
    <sheet name="令和4年度ひまわり決算" sheetId="2" r:id="rId2"/>
  </sheets>
  <definedNames>
    <definedName name="_xlnm.Print_Area" localSheetId="0">'令和4年度決算報告 (正)'!$A$1:$D$61</definedName>
  </definedNames>
  <calcPr fullCalcOnLoad="1"/>
</workbook>
</file>

<file path=xl/sharedStrings.xml><?xml version="1.0" encoding="utf-8"?>
<sst xmlns="http://schemas.openxmlformats.org/spreadsheetml/2006/main" count="146" uniqueCount="119">
  <si>
    <t>収入の部</t>
  </si>
  <si>
    <t>項目</t>
  </si>
  <si>
    <t>１会費</t>
  </si>
  <si>
    <t>２交付金</t>
  </si>
  <si>
    <t>３参加者負担金</t>
  </si>
  <si>
    <t>４雑収入</t>
  </si>
  <si>
    <t>５繰越金</t>
  </si>
  <si>
    <t>支出の部</t>
  </si>
  <si>
    <t>１会議費</t>
  </si>
  <si>
    <t>　（２）備品費</t>
  </si>
  <si>
    <t>　（３）印刷費</t>
  </si>
  <si>
    <t>　（４）通信費</t>
  </si>
  <si>
    <t>　（５）事務連絡費</t>
  </si>
  <si>
    <t>　（６）人件費</t>
  </si>
  <si>
    <t>　（７）雑費</t>
  </si>
  <si>
    <t>　（１）地区事業費</t>
  </si>
  <si>
    <t>　（２）福祉団体助成費</t>
  </si>
  <si>
    <t>　　①民生・児童委員</t>
  </si>
  <si>
    <t>　　②主任児童委員</t>
  </si>
  <si>
    <t>　（１）区社協費①</t>
  </si>
  <si>
    <t>　（２）区社協費②</t>
  </si>
  <si>
    <t>合　　　計</t>
  </si>
  <si>
    <t>前年度繰越金</t>
  </si>
  <si>
    <t>　　①支え合い活動費</t>
  </si>
  <si>
    <t>　（１）消耗品費</t>
  </si>
  <si>
    <t>分担金</t>
  </si>
  <si>
    <t>　（３）保護司会</t>
  </si>
  <si>
    <t>　　②男の料理教室</t>
  </si>
  <si>
    <t>　　　　　　　　　　川上地区社会福祉協議会</t>
  </si>
  <si>
    <t>２会館使用料</t>
  </si>
  <si>
    <t>３事務費</t>
  </si>
  <si>
    <t>４事業費</t>
  </si>
  <si>
    <t>５区会費</t>
  </si>
  <si>
    <t>６予備費</t>
  </si>
  <si>
    <t>　　③手話教室</t>
  </si>
  <si>
    <t>　　⑤若葉会活動費</t>
  </si>
  <si>
    <t>　　⑥ぶらんこ活動費</t>
  </si>
  <si>
    <t>　　⑦定期訪問活動費</t>
  </si>
  <si>
    <t>　　⑧社明運動費</t>
  </si>
  <si>
    <t>　　⑨研修会費</t>
  </si>
  <si>
    <t>　　⑩慶弔費</t>
  </si>
  <si>
    <t>　　⑪交際費</t>
  </si>
  <si>
    <t>　　⑫保険代</t>
  </si>
  <si>
    <t>　（1）福祉活動費</t>
  </si>
  <si>
    <t>　（2）定期訪問活動費</t>
  </si>
  <si>
    <t>ボランティア保険料</t>
  </si>
  <si>
    <t>事業費</t>
  </si>
  <si>
    <t>　　④ひまわり活動費</t>
  </si>
  <si>
    <t>　　③保護司活動費</t>
  </si>
  <si>
    <t>監査報告</t>
  </si>
  <si>
    <t>利子等</t>
  </si>
  <si>
    <t>「ひまわり会計」への支援　　　　　　　　　　　</t>
  </si>
  <si>
    <t>　　　　　　　　　　　　　　　　　　　　　　　　</t>
  </si>
  <si>
    <t>　　　　　　　　　　　　　　　　　　　　　　　　　</t>
  </si>
  <si>
    <t>令和4年度予算額</t>
  </si>
  <si>
    <t>令和4年度決算額</t>
  </si>
  <si>
    <t>市・区社協､共同募金実績</t>
  </si>
  <si>
    <t>若葉会・手話教室・男の料理教室</t>
  </si>
  <si>
    <t>令和４年度予算額</t>
  </si>
  <si>
    <t>令和４年度決算額</t>
  </si>
  <si>
    <t>　令和4年度決算報告</t>
  </si>
  <si>
    <t>令和４年度の川上地区社会福祉協議会の経理は、監査の結果公正かつ正確であることを認めます。</t>
  </si>
  <si>
    <t>交通費　　</t>
  </si>
  <si>
    <t>秋葉町内会館使用料</t>
  </si>
  <si>
    <t>活動委員会、ﾎﾞﾗﾝﾃｨｱ全体会、こころんマスコット</t>
  </si>
  <si>
    <t>高齢者食事サービス　　　　　　　　</t>
  </si>
  <si>
    <t>会費40円×4520世帯</t>
  </si>
  <si>
    <r>
      <t>令和５年４月１日　　　　　　　　　　　</t>
    </r>
    <r>
      <rPr>
        <sz val="12"/>
        <rFont val="ＭＳ Ｐゴシック"/>
        <family val="3"/>
      </rPr>
      <t>会計監査　　　　　　　　　　　　　　　　　　</t>
    </r>
    <r>
      <rPr>
        <sz val="10.5"/>
        <rFont val="ＭＳ Ｐゴシック"/>
        <family val="3"/>
      </rPr>
      <t>　　</t>
    </r>
  </si>
  <si>
    <t>分担金160円× 4520 世帯（前年度4,614世帯）</t>
  </si>
  <si>
    <t xml:space="preserve">令和４年度決算額の差引残高　　　　　\221,985　　　       </t>
  </si>
  <si>
    <t>　　　（預金残高　￥5,916　       　現金残高　￥216,069）</t>
  </si>
  <si>
    <t>前田町町内会館で9回実施</t>
  </si>
  <si>
    <t>秋葉町町内会館で11/19実施</t>
  </si>
  <si>
    <t>子育て支援サークル　年11回実施　　　　　　</t>
  </si>
  <si>
    <t>地域ネットワーク訪問事業　民生委員が対象者訪問</t>
  </si>
  <si>
    <t>集いに代え、社協ニュース21号を全世帯に配布</t>
  </si>
  <si>
    <t>コロナ禍により実施できませんでした</t>
  </si>
  <si>
    <t>発生しませんでした</t>
  </si>
  <si>
    <t>ボランティア保険他</t>
  </si>
  <si>
    <t>保護司　2名　補充1名はありませんでした</t>
  </si>
  <si>
    <t>下記①から⑫までの合計です</t>
  </si>
  <si>
    <t>下記①から③までの合計です</t>
  </si>
  <si>
    <t>事務用品等</t>
  </si>
  <si>
    <t>社協ニュース（20号・22号）・こころん説明資料</t>
  </si>
  <si>
    <t>備　     　考</t>
  </si>
  <si>
    <t>備　　　　考</t>
  </si>
  <si>
    <t>事業報告も参照下さい</t>
  </si>
  <si>
    <t>　令和4年度ふれあい「サロン」ひまわり決算報告</t>
  </si>
  <si>
    <t>４他の助成金・交付金</t>
  </si>
  <si>
    <t>川上地区社協「ひまわり助成金」</t>
  </si>
  <si>
    <t>　（１）助成対象</t>
  </si>
  <si>
    <t>　（２）助成対象外</t>
  </si>
  <si>
    <t>川上地区社協へ返却</t>
  </si>
  <si>
    <t>下記①から⑦までの合計です</t>
  </si>
  <si>
    <t>下記①から⑥までの合計です</t>
  </si>
  <si>
    <t>　　①活動費</t>
  </si>
  <si>
    <t>　　②活動場所の維持費</t>
  </si>
  <si>
    <t>　　③物品購入費</t>
  </si>
  <si>
    <t>　　④謝金</t>
  </si>
  <si>
    <t>　　⑤保険料</t>
  </si>
  <si>
    <t>　　⑥印刷費</t>
  </si>
  <si>
    <t>　　①次年度繰越金</t>
  </si>
  <si>
    <t>　　②次年度積立金</t>
  </si>
  <si>
    <t>　　③食材費</t>
  </si>
  <si>
    <t>　　④物品購入費</t>
  </si>
  <si>
    <t>　　⑤謝金</t>
  </si>
  <si>
    <t>　　⑥戸塚区社協会費</t>
  </si>
  <si>
    <t>　　⑦その他</t>
  </si>
  <si>
    <t>町内会館使用料　ひまわり分</t>
  </si>
  <si>
    <t>飲料水、菓子類など</t>
  </si>
  <si>
    <t>令和４年度決算額の差引残高　　　　</t>
  </si>
  <si>
    <t>戸塚区社協　「ふれあい助成金」</t>
  </si>
  <si>
    <t>振込手数料等（HP試行費は昨年度2年分支払済）</t>
  </si>
  <si>
    <t>講師謝礼（交通費2,000円を含む）</t>
  </si>
  <si>
    <t>干支の根付け、折り紙、名札</t>
  </si>
  <si>
    <t>延べ５３名ｘ３００円</t>
  </si>
  <si>
    <t>役員の人件費に充てました</t>
  </si>
  <si>
    <t>（１）から（７）までの合計です</t>
  </si>
  <si>
    <t>（１）と（２）の合計です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</si>
</sst>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¥&quot;#,##0_);[Red]\(&quot;¥&quot;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5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.5"/>
      <color theme="1"/>
      <name val="ＭＳ Ｐゴシック"/>
      <family val="3"/>
    </font>
    <font>
      <sz val="10.5"/>
      <color theme="0" tint="-0.349979996681213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57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6" fillId="0" borderId="0" xfId="0" applyFont="1" applyAlignment="1">
      <alignment/>
    </xf>
    <xf numFmtId="176" fontId="47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38" fontId="7" fillId="0" borderId="0" xfId="49" applyFont="1" applyAlignment="1">
      <alignment/>
    </xf>
    <xf numFmtId="38" fontId="7" fillId="0" borderId="0" xfId="0" applyNumberFormat="1" applyFont="1" applyAlignment="1">
      <alignment/>
    </xf>
    <xf numFmtId="176" fontId="7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176" fontId="7" fillId="33" borderId="0" xfId="0" applyNumberFormat="1" applyFont="1" applyFill="1" applyAlignment="1">
      <alignment/>
    </xf>
    <xf numFmtId="176" fontId="6" fillId="0" borderId="10" xfId="0" applyNumberFormat="1" applyFont="1" applyBorder="1" applyAlignment="1">
      <alignment horizontal="right"/>
    </xf>
    <xf numFmtId="184" fontId="7" fillId="33" borderId="0" xfId="0" applyNumberFormat="1" applyFont="1" applyFill="1" applyAlignment="1">
      <alignment/>
    </xf>
    <xf numFmtId="176" fontId="6" fillId="0" borderId="10" xfId="0" applyNumberFormat="1" applyFont="1" applyBorder="1" applyAlignment="1">
      <alignment horizontal="left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176" fontId="6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1">
      <selection activeCell="E48" sqref="E48"/>
    </sheetView>
  </sheetViews>
  <sheetFormatPr defaultColWidth="9.00390625" defaultRowHeight="13.5"/>
  <cols>
    <col min="1" max="1" width="22.00390625" style="2" customWidth="1"/>
    <col min="2" max="3" width="13.625" style="2" customWidth="1"/>
    <col min="4" max="4" width="39.75390625" style="2" customWidth="1"/>
    <col min="5" max="5" width="12.50390625" style="2" customWidth="1"/>
    <col min="6" max="6" width="11.625" style="2" customWidth="1"/>
    <col min="7" max="16384" width="9.00390625" style="2" customWidth="1"/>
  </cols>
  <sheetData>
    <row r="1" spans="1:5" ht="21">
      <c r="A1" s="41" t="s">
        <v>60</v>
      </c>
      <c r="B1" s="41"/>
      <c r="C1" s="41"/>
      <c r="D1" s="41"/>
      <c r="E1" s="3"/>
    </row>
    <row r="2" spans="1:5" ht="13.5" customHeight="1">
      <c r="A2" s="1"/>
      <c r="D2" s="2" t="s">
        <v>28</v>
      </c>
      <c r="E2" s="3"/>
    </row>
    <row r="3" spans="1:12" ht="13.5" customHeight="1">
      <c r="A3" s="2" t="s">
        <v>0</v>
      </c>
      <c r="G3" s="4"/>
      <c r="H3" s="4"/>
      <c r="I3" s="4"/>
      <c r="J3" s="4"/>
      <c r="K3" s="4"/>
      <c r="L3" s="4"/>
    </row>
    <row r="4" spans="1:12" ht="12.75">
      <c r="A4" s="5" t="s">
        <v>1</v>
      </c>
      <c r="B4" s="6" t="s">
        <v>54</v>
      </c>
      <c r="C4" s="6" t="s">
        <v>55</v>
      </c>
      <c r="D4" s="6" t="s">
        <v>84</v>
      </c>
      <c r="G4" s="4"/>
      <c r="H4" s="4"/>
      <c r="I4" s="4"/>
      <c r="J4" s="4"/>
      <c r="K4" s="4"/>
      <c r="L4" s="4"/>
    </row>
    <row r="5" spans="1:12" ht="12.75">
      <c r="A5" s="5" t="s">
        <v>2</v>
      </c>
      <c r="B5" s="23">
        <v>723200</v>
      </c>
      <c r="C5" s="7">
        <v>723200</v>
      </c>
      <c r="D5" s="8" t="s">
        <v>68</v>
      </c>
      <c r="E5" s="9"/>
      <c r="F5" s="9"/>
      <c r="G5" s="4"/>
      <c r="H5" s="4"/>
      <c r="I5" s="4"/>
      <c r="J5" s="4"/>
      <c r="K5" s="4"/>
      <c r="L5" s="4"/>
    </row>
    <row r="6" spans="1:12" ht="12.75">
      <c r="A6" s="5" t="s">
        <v>3</v>
      </c>
      <c r="B6" s="16">
        <f>+B7+B8</f>
        <v>302000</v>
      </c>
      <c r="C6" s="16">
        <f>+C7+C8</f>
        <v>302000</v>
      </c>
      <c r="D6" s="8"/>
      <c r="E6" s="10"/>
      <c r="G6" s="4"/>
      <c r="H6" s="4"/>
      <c r="I6" s="4"/>
      <c r="J6" s="4"/>
      <c r="K6" s="4"/>
      <c r="L6" s="4"/>
    </row>
    <row r="7" spans="1:12" ht="12.75">
      <c r="A7" s="5" t="s">
        <v>43</v>
      </c>
      <c r="B7" s="23">
        <v>270000</v>
      </c>
      <c r="C7" s="7">
        <v>270000</v>
      </c>
      <c r="D7" s="8" t="s">
        <v>56</v>
      </c>
      <c r="E7" s="10"/>
      <c r="G7" s="4"/>
      <c r="H7" s="4"/>
      <c r="I7" s="4"/>
      <c r="J7" s="4"/>
      <c r="K7" s="4"/>
      <c r="L7" s="4"/>
    </row>
    <row r="8" spans="1:12" ht="12.75">
      <c r="A8" s="5" t="s">
        <v>44</v>
      </c>
      <c r="B8" s="23">
        <v>32000</v>
      </c>
      <c r="C8" s="7">
        <v>32000</v>
      </c>
      <c r="D8" s="8"/>
      <c r="E8" s="10"/>
      <c r="G8" s="4"/>
      <c r="H8" s="4"/>
      <c r="I8" s="4"/>
      <c r="J8" s="4"/>
      <c r="K8" s="4"/>
      <c r="L8" s="4"/>
    </row>
    <row r="9" spans="1:12" ht="12.75">
      <c r="A9" s="5" t="s">
        <v>4</v>
      </c>
      <c r="B9" s="23">
        <v>120000</v>
      </c>
      <c r="C9" s="7">
        <v>21000</v>
      </c>
      <c r="D9" s="8" t="s">
        <v>57</v>
      </c>
      <c r="E9" s="10"/>
      <c r="G9" s="4"/>
      <c r="H9" s="4"/>
      <c r="I9" s="4"/>
      <c r="J9" s="4"/>
      <c r="K9" s="4"/>
      <c r="L9" s="4"/>
    </row>
    <row r="10" spans="1:12" ht="12.75">
      <c r="A10" s="5" t="s">
        <v>5</v>
      </c>
      <c r="B10" s="16">
        <v>0</v>
      </c>
      <c r="C10" s="7">
        <v>3</v>
      </c>
      <c r="D10" s="8" t="s">
        <v>50</v>
      </c>
      <c r="E10" s="10"/>
      <c r="G10" s="4"/>
      <c r="H10" s="4"/>
      <c r="I10" s="4"/>
      <c r="J10" s="4"/>
      <c r="K10" s="4"/>
      <c r="L10" s="4"/>
    </row>
    <row r="11" spans="1:12" ht="12.75">
      <c r="A11" s="5" t="s">
        <v>6</v>
      </c>
      <c r="B11" s="23">
        <v>298455</v>
      </c>
      <c r="C11" s="7">
        <v>298455</v>
      </c>
      <c r="D11" s="8" t="s">
        <v>22</v>
      </c>
      <c r="E11" s="10"/>
      <c r="G11" s="4"/>
      <c r="H11" s="4"/>
      <c r="I11" s="4"/>
      <c r="J11" s="4"/>
      <c r="K11" s="4"/>
      <c r="L11" s="4"/>
    </row>
    <row r="12" spans="1:12" ht="12.75">
      <c r="A12" s="5"/>
      <c r="B12" s="7"/>
      <c r="C12" s="7"/>
      <c r="D12" s="8"/>
      <c r="E12" s="10"/>
      <c r="G12" s="4"/>
      <c r="H12" s="4"/>
      <c r="I12" s="4"/>
      <c r="J12" s="4"/>
      <c r="K12" s="4"/>
      <c r="L12" s="4"/>
    </row>
    <row r="13" spans="1:12" ht="12.75">
      <c r="A13" s="5"/>
      <c r="B13" s="11"/>
      <c r="C13" s="11"/>
      <c r="D13" s="8"/>
      <c r="E13" s="10"/>
      <c r="G13" s="4"/>
      <c r="H13" s="4"/>
      <c r="I13" s="4"/>
      <c r="J13" s="4"/>
      <c r="K13" s="4"/>
      <c r="L13" s="4"/>
    </row>
    <row r="14" spans="1:12" ht="12.75">
      <c r="A14" s="5" t="s">
        <v>21</v>
      </c>
      <c r="B14" s="7">
        <f>B5+B6+B9+B10+B11</f>
        <v>1443655</v>
      </c>
      <c r="C14" s="7">
        <f>C5+C6+C9+C10+C11</f>
        <v>1344658</v>
      </c>
      <c r="D14" s="8"/>
      <c r="E14" s="10"/>
      <c r="G14" s="4"/>
      <c r="H14" s="4"/>
      <c r="I14" s="4"/>
      <c r="J14" s="4"/>
      <c r="K14" s="4"/>
      <c r="L14" s="4"/>
    </row>
    <row r="15" spans="4:12" ht="12.75">
      <c r="D15" s="34"/>
      <c r="G15" s="4"/>
      <c r="H15" s="4"/>
      <c r="I15" s="4"/>
      <c r="J15" s="4"/>
      <c r="K15" s="4"/>
      <c r="L15" s="4"/>
    </row>
    <row r="16" spans="1:12" ht="12.75">
      <c r="A16" s="2" t="s">
        <v>7</v>
      </c>
      <c r="D16" s="34"/>
      <c r="G16" s="4"/>
      <c r="H16" s="4"/>
      <c r="I16" s="4"/>
      <c r="J16" s="4"/>
      <c r="K16" s="4"/>
      <c r="L16" s="4"/>
    </row>
    <row r="17" spans="1:12" ht="12.75">
      <c r="A17" s="5" t="s">
        <v>1</v>
      </c>
      <c r="B17" s="6" t="s">
        <v>58</v>
      </c>
      <c r="C17" s="6" t="s">
        <v>59</v>
      </c>
      <c r="D17" s="6" t="s">
        <v>85</v>
      </c>
      <c r="G17" s="4"/>
      <c r="H17" s="4"/>
      <c r="I17" s="4"/>
      <c r="J17" s="4"/>
      <c r="K17" s="4"/>
      <c r="L17" s="4"/>
    </row>
    <row r="18" spans="1:12" ht="12.75">
      <c r="A18" s="5" t="s">
        <v>8</v>
      </c>
      <c r="B18" s="23">
        <v>5000</v>
      </c>
      <c r="C18" s="23">
        <v>0</v>
      </c>
      <c r="D18" s="8" t="s">
        <v>77</v>
      </c>
      <c r="E18" s="10"/>
      <c r="G18" s="4"/>
      <c r="H18" s="4"/>
      <c r="I18" s="4"/>
      <c r="J18" s="4"/>
      <c r="K18" s="4"/>
      <c r="L18" s="4"/>
    </row>
    <row r="19" spans="1:12" ht="12.75">
      <c r="A19" s="5" t="s">
        <v>29</v>
      </c>
      <c r="B19" s="16">
        <v>10000</v>
      </c>
      <c r="C19" s="16">
        <v>10000</v>
      </c>
      <c r="D19" s="8" t="s">
        <v>63</v>
      </c>
      <c r="E19" s="10"/>
      <c r="G19" s="4"/>
      <c r="H19" s="4"/>
      <c r="I19" s="4"/>
      <c r="J19" s="4"/>
      <c r="K19" s="4"/>
      <c r="L19" s="4"/>
    </row>
    <row r="20" spans="1:12" ht="12.75">
      <c r="A20" s="5" t="s">
        <v>30</v>
      </c>
      <c r="B20" s="28">
        <f>SUM(B21:B27)</f>
        <v>391000</v>
      </c>
      <c r="C20" s="28">
        <f>SUM(C21:C27)</f>
        <v>346490</v>
      </c>
      <c r="D20" s="8" t="s">
        <v>117</v>
      </c>
      <c r="E20" s="10"/>
      <c r="G20" s="4"/>
      <c r="H20" s="4"/>
      <c r="I20" s="4"/>
      <c r="J20" s="4"/>
      <c r="K20" s="4"/>
      <c r="L20" s="4"/>
    </row>
    <row r="21" spans="1:12" ht="12.75">
      <c r="A21" s="5" t="s">
        <v>24</v>
      </c>
      <c r="B21" s="23">
        <v>45000</v>
      </c>
      <c r="C21" s="23">
        <v>5403</v>
      </c>
      <c r="D21" s="8" t="s">
        <v>82</v>
      </c>
      <c r="E21" s="10"/>
      <c r="G21" s="4"/>
      <c r="H21" s="4"/>
      <c r="I21" s="4"/>
      <c r="J21" s="4"/>
      <c r="K21" s="4"/>
      <c r="L21" s="4"/>
    </row>
    <row r="22" spans="1:12" ht="12.75">
      <c r="A22" s="5" t="s">
        <v>9</v>
      </c>
      <c r="B22" s="23">
        <v>0</v>
      </c>
      <c r="C22" s="23">
        <v>0</v>
      </c>
      <c r="D22" s="8" t="s">
        <v>77</v>
      </c>
      <c r="E22" s="10"/>
      <c r="G22" s="4"/>
      <c r="H22" s="4"/>
      <c r="I22" s="4"/>
      <c r="J22" s="4"/>
      <c r="K22" s="4"/>
      <c r="L22" s="4"/>
    </row>
    <row r="23" spans="1:12" ht="12.75">
      <c r="A23" s="5" t="s">
        <v>10</v>
      </c>
      <c r="B23" s="23">
        <v>55000</v>
      </c>
      <c r="C23" s="23">
        <v>53760</v>
      </c>
      <c r="D23" s="8" t="s">
        <v>83</v>
      </c>
      <c r="E23" s="10"/>
      <c r="G23" s="4"/>
      <c r="H23" s="4"/>
      <c r="I23" s="4"/>
      <c r="J23" s="4"/>
      <c r="K23" s="4"/>
      <c r="L23" s="4"/>
    </row>
    <row r="24" spans="1:12" ht="12.75">
      <c r="A24" s="5" t="s">
        <v>11</v>
      </c>
      <c r="B24" s="23">
        <v>11000</v>
      </c>
      <c r="C24" s="23">
        <v>330</v>
      </c>
      <c r="D24" s="8" t="s">
        <v>112</v>
      </c>
      <c r="E24" s="10"/>
      <c r="G24" s="4"/>
      <c r="H24" s="4"/>
      <c r="I24" s="4"/>
      <c r="J24" s="4"/>
      <c r="K24" s="4"/>
      <c r="L24" s="4"/>
    </row>
    <row r="25" spans="1:12" ht="12.75">
      <c r="A25" s="5" t="s">
        <v>12</v>
      </c>
      <c r="B25" s="23">
        <v>10000</v>
      </c>
      <c r="C25" s="23">
        <v>16997</v>
      </c>
      <c r="D25" s="8" t="s">
        <v>62</v>
      </c>
      <c r="E25" s="10"/>
      <c r="G25" s="4"/>
      <c r="H25" s="4"/>
      <c r="I25" s="4"/>
      <c r="J25" s="4"/>
      <c r="K25" s="4"/>
      <c r="L25" s="4"/>
    </row>
    <row r="26" spans="1:12" ht="12.75">
      <c r="A26" s="5" t="s">
        <v>13</v>
      </c>
      <c r="B26" s="23">
        <v>270000</v>
      </c>
      <c r="C26" s="23">
        <v>270000</v>
      </c>
      <c r="D26" s="8" t="s">
        <v>116</v>
      </c>
      <c r="E26" s="10"/>
      <c r="G26" s="4"/>
      <c r="H26" s="4"/>
      <c r="I26" s="4"/>
      <c r="J26" s="9"/>
      <c r="K26" s="4"/>
      <c r="L26" s="4"/>
    </row>
    <row r="27" spans="1:12" ht="12.75">
      <c r="A27" s="5" t="s">
        <v>14</v>
      </c>
      <c r="B27" s="23">
        <v>0</v>
      </c>
      <c r="C27" s="23">
        <v>0</v>
      </c>
      <c r="D27" s="8" t="s">
        <v>77</v>
      </c>
      <c r="E27" s="10"/>
      <c r="G27" s="4"/>
      <c r="H27" s="4"/>
      <c r="I27" s="4"/>
      <c r="J27" s="4"/>
      <c r="K27" s="4"/>
      <c r="L27" s="4"/>
    </row>
    <row r="28" spans="1:12" ht="12.75">
      <c r="A28" s="5" t="s">
        <v>31</v>
      </c>
      <c r="B28" s="28">
        <f>+B29+B42</f>
        <v>812000</v>
      </c>
      <c r="C28" s="28">
        <f>+C29+C42</f>
        <v>560383</v>
      </c>
      <c r="D28" s="8" t="s">
        <v>118</v>
      </c>
      <c r="E28" s="10"/>
      <c r="G28" s="4"/>
      <c r="H28" s="4"/>
      <c r="I28" s="4"/>
      <c r="J28" s="4"/>
      <c r="K28" s="4"/>
      <c r="L28" s="4"/>
    </row>
    <row r="29" spans="1:12" ht="12.75">
      <c r="A29" s="5" t="s">
        <v>15</v>
      </c>
      <c r="B29" s="28">
        <f>SUM(B30:B41)</f>
        <v>622000</v>
      </c>
      <c r="C29" s="28">
        <f>SUM(C30:C41)</f>
        <v>442578</v>
      </c>
      <c r="D29" s="8" t="s">
        <v>80</v>
      </c>
      <c r="E29" s="10"/>
      <c r="G29" s="4"/>
      <c r="H29" s="4"/>
      <c r="I29" s="4"/>
      <c r="J29" s="4"/>
      <c r="K29" s="4"/>
      <c r="L29" s="4"/>
    </row>
    <row r="30" spans="1:12" ht="12.75">
      <c r="A30" s="5" t="s">
        <v>23</v>
      </c>
      <c r="B30" s="23">
        <v>60000</v>
      </c>
      <c r="C30" s="23">
        <v>75412</v>
      </c>
      <c r="D30" s="8" t="s">
        <v>64</v>
      </c>
      <c r="E30" s="10"/>
      <c r="G30" s="4"/>
      <c r="H30" s="4"/>
      <c r="I30" s="4"/>
      <c r="J30" s="4"/>
      <c r="K30" s="4"/>
      <c r="L30" s="4"/>
    </row>
    <row r="31" spans="1:12" ht="12.75">
      <c r="A31" s="27" t="s">
        <v>27</v>
      </c>
      <c r="B31" s="23">
        <v>20000</v>
      </c>
      <c r="C31" s="23">
        <v>14850</v>
      </c>
      <c r="D31" s="8" t="s">
        <v>72</v>
      </c>
      <c r="E31" s="10"/>
      <c r="G31" s="4"/>
      <c r="H31" s="4"/>
      <c r="I31" s="4"/>
      <c r="J31" s="4"/>
      <c r="K31" s="4"/>
      <c r="L31" s="4"/>
    </row>
    <row r="32" spans="1:12" ht="12.75">
      <c r="A32" s="5" t="s">
        <v>34</v>
      </c>
      <c r="B32" s="23">
        <v>25000</v>
      </c>
      <c r="C32" s="23">
        <v>24788</v>
      </c>
      <c r="D32" s="32" t="s">
        <v>71</v>
      </c>
      <c r="E32" s="10"/>
      <c r="G32" s="4"/>
      <c r="H32" s="4"/>
      <c r="I32" s="4"/>
      <c r="J32" s="4"/>
      <c r="K32" s="4"/>
      <c r="L32" s="4"/>
    </row>
    <row r="33" spans="1:12" ht="12.75">
      <c r="A33" s="15" t="s">
        <v>47</v>
      </c>
      <c r="B33" s="16">
        <v>80000</v>
      </c>
      <c r="C33" s="16">
        <v>62066</v>
      </c>
      <c r="D33" s="8" t="s">
        <v>51</v>
      </c>
      <c r="E33" s="10"/>
      <c r="G33" s="4"/>
      <c r="H33" s="4"/>
      <c r="I33" s="4"/>
      <c r="J33" s="4"/>
      <c r="K33" s="4"/>
      <c r="L33" s="4"/>
    </row>
    <row r="34" spans="1:12" ht="12.75">
      <c r="A34" s="5" t="s">
        <v>35</v>
      </c>
      <c r="B34" s="23">
        <v>250000</v>
      </c>
      <c r="C34" s="23">
        <v>150082</v>
      </c>
      <c r="D34" s="8" t="s">
        <v>65</v>
      </c>
      <c r="E34" s="10"/>
      <c r="G34" s="4"/>
      <c r="H34" s="4"/>
      <c r="I34" s="4"/>
      <c r="J34" s="4"/>
      <c r="K34" s="4"/>
      <c r="L34" s="4"/>
    </row>
    <row r="35" spans="1:12" ht="12.75">
      <c r="A35" s="5" t="s">
        <v>36</v>
      </c>
      <c r="B35" s="23">
        <v>40000</v>
      </c>
      <c r="C35" s="23">
        <v>34278</v>
      </c>
      <c r="D35" s="8" t="s">
        <v>73</v>
      </c>
      <c r="E35" s="10"/>
      <c r="G35" s="4"/>
      <c r="H35" s="4"/>
      <c r="I35" s="4"/>
      <c r="J35" s="4"/>
      <c r="K35" s="4"/>
      <c r="L35" s="4"/>
    </row>
    <row r="36" spans="1:12" ht="12.75">
      <c r="A36" s="5" t="s">
        <v>37</v>
      </c>
      <c r="B36" s="23">
        <v>32000</v>
      </c>
      <c r="C36" s="23">
        <v>32000</v>
      </c>
      <c r="D36" s="8" t="s">
        <v>74</v>
      </c>
      <c r="E36" s="10"/>
      <c r="G36" s="4"/>
      <c r="H36" s="4"/>
      <c r="I36" s="4"/>
      <c r="J36" s="4"/>
      <c r="K36" s="4"/>
      <c r="L36" s="4"/>
    </row>
    <row r="37" spans="1:12" ht="12.75">
      <c r="A37" s="27" t="s">
        <v>38</v>
      </c>
      <c r="B37" s="23">
        <v>60000</v>
      </c>
      <c r="C37" s="23">
        <v>34974</v>
      </c>
      <c r="D37" s="8" t="s">
        <v>75</v>
      </c>
      <c r="E37" s="10"/>
      <c r="G37" s="4"/>
      <c r="H37" s="4"/>
      <c r="I37" s="4"/>
      <c r="J37" s="4"/>
      <c r="K37" s="4"/>
      <c r="L37" s="4"/>
    </row>
    <row r="38" spans="1:12" ht="12.75">
      <c r="A38" s="5" t="s">
        <v>39</v>
      </c>
      <c r="B38" s="23">
        <v>20000</v>
      </c>
      <c r="C38" s="23">
        <v>0</v>
      </c>
      <c r="D38" s="8" t="s">
        <v>76</v>
      </c>
      <c r="E38" s="10"/>
      <c r="G38" s="4"/>
      <c r="H38" s="4"/>
      <c r="I38" s="4"/>
      <c r="J38" s="4"/>
      <c r="K38" s="4"/>
      <c r="L38" s="4"/>
    </row>
    <row r="39" spans="1:12" ht="12.75">
      <c r="A39" s="5" t="s">
        <v>40</v>
      </c>
      <c r="B39" s="23">
        <v>0</v>
      </c>
      <c r="C39" s="23">
        <v>0</v>
      </c>
      <c r="D39" s="8" t="s">
        <v>77</v>
      </c>
      <c r="E39" s="10"/>
      <c r="G39" s="4"/>
      <c r="H39" s="4"/>
      <c r="I39" s="4"/>
      <c r="J39" s="4"/>
      <c r="K39" s="4"/>
      <c r="L39" s="4"/>
    </row>
    <row r="40" spans="1:12" ht="12.75">
      <c r="A40" s="5" t="s">
        <v>41</v>
      </c>
      <c r="B40" s="23">
        <v>0</v>
      </c>
      <c r="C40" s="23">
        <v>0</v>
      </c>
      <c r="D40" s="8" t="s">
        <v>77</v>
      </c>
      <c r="E40" s="10"/>
      <c r="G40" s="4"/>
      <c r="H40" s="4"/>
      <c r="I40" s="4"/>
      <c r="J40" s="4"/>
      <c r="K40" s="4"/>
      <c r="L40" s="4"/>
    </row>
    <row r="41" spans="1:12" ht="12.75">
      <c r="A41" s="5" t="s">
        <v>42</v>
      </c>
      <c r="B41" s="23">
        <v>35000</v>
      </c>
      <c r="C41" s="23">
        <v>14128</v>
      </c>
      <c r="D41" s="8" t="s">
        <v>78</v>
      </c>
      <c r="E41" s="10"/>
      <c r="G41" s="4"/>
      <c r="H41" s="4"/>
      <c r="I41" s="4"/>
      <c r="J41" s="4"/>
      <c r="K41" s="4"/>
      <c r="L41" s="4"/>
    </row>
    <row r="42" spans="1:12" ht="12.75">
      <c r="A42" s="5" t="s">
        <v>16</v>
      </c>
      <c r="B42" s="23">
        <f>SUM(B43:B45)</f>
        <v>190000</v>
      </c>
      <c r="C42" s="23">
        <f>SUM(C43:C45)</f>
        <v>117805</v>
      </c>
      <c r="D42" s="8" t="s">
        <v>81</v>
      </c>
      <c r="E42" s="10"/>
      <c r="G42" s="4"/>
      <c r="H42" s="4"/>
      <c r="I42" s="4"/>
      <c r="J42" s="4"/>
      <c r="K42" s="4"/>
      <c r="L42" s="4"/>
    </row>
    <row r="43" spans="1:12" ht="12.75">
      <c r="A43" s="15" t="s">
        <v>17</v>
      </c>
      <c r="B43" s="23">
        <v>100000</v>
      </c>
      <c r="C43" s="23">
        <v>76675</v>
      </c>
      <c r="D43" s="30"/>
      <c r="E43" s="10"/>
      <c r="G43" s="4"/>
      <c r="H43" s="4"/>
      <c r="I43" s="4"/>
      <c r="J43" s="4"/>
      <c r="K43" s="4"/>
      <c r="L43" s="4"/>
    </row>
    <row r="44" spans="1:12" ht="12.75">
      <c r="A44" s="15" t="s">
        <v>18</v>
      </c>
      <c r="B44" s="23">
        <v>60000</v>
      </c>
      <c r="C44" s="23">
        <v>38820</v>
      </c>
      <c r="D44" s="8" t="s">
        <v>52</v>
      </c>
      <c r="E44" s="10"/>
      <c r="G44" s="4"/>
      <c r="H44" s="4"/>
      <c r="I44" s="4"/>
      <c r="J44" s="4"/>
      <c r="K44" s="4"/>
      <c r="L44" s="4"/>
    </row>
    <row r="45" spans="1:12" ht="12.75">
      <c r="A45" s="15" t="s">
        <v>48</v>
      </c>
      <c r="B45" s="23">
        <v>30000</v>
      </c>
      <c r="C45" s="23">
        <v>2310</v>
      </c>
      <c r="D45" s="8" t="s">
        <v>53</v>
      </c>
      <c r="E45" s="10"/>
      <c r="G45" s="4"/>
      <c r="H45" s="4"/>
      <c r="I45" s="4"/>
      <c r="J45" s="4"/>
      <c r="K45" s="4"/>
      <c r="L45" s="4"/>
    </row>
    <row r="46" spans="1:12" ht="12.75">
      <c r="A46" s="5" t="s">
        <v>32</v>
      </c>
      <c r="B46" s="23">
        <f>+B47+B48+B49</f>
        <v>220800</v>
      </c>
      <c r="C46" s="23">
        <f>+C47+C48+C49</f>
        <v>205800</v>
      </c>
      <c r="D46" s="8"/>
      <c r="E46" s="10"/>
      <c r="G46" s="4"/>
      <c r="H46" s="4"/>
      <c r="I46" s="4"/>
      <c r="J46" s="4"/>
      <c r="K46" s="4"/>
      <c r="L46" s="4"/>
    </row>
    <row r="47" spans="1:12" ht="12.75">
      <c r="A47" s="5" t="s">
        <v>19</v>
      </c>
      <c r="B47" s="23">
        <v>180800</v>
      </c>
      <c r="C47" s="23">
        <v>180800</v>
      </c>
      <c r="D47" s="8" t="s">
        <v>66</v>
      </c>
      <c r="E47" s="10"/>
      <c r="G47" s="4"/>
      <c r="H47" s="4"/>
      <c r="I47" s="4"/>
      <c r="J47" s="4"/>
      <c r="K47" s="4"/>
      <c r="L47" s="4"/>
    </row>
    <row r="48" spans="1:12" ht="12.75">
      <c r="A48" s="5" t="s">
        <v>20</v>
      </c>
      <c r="B48" s="23">
        <v>10000</v>
      </c>
      <c r="C48" s="23">
        <v>10000</v>
      </c>
      <c r="D48" s="8" t="s">
        <v>25</v>
      </c>
      <c r="E48" s="10"/>
      <c r="G48" s="4"/>
      <c r="H48" s="4"/>
      <c r="I48" s="4"/>
      <c r="J48" s="4"/>
      <c r="K48" s="4"/>
      <c r="L48" s="4"/>
    </row>
    <row r="49" spans="1:12" ht="12.75">
      <c r="A49" s="5" t="s">
        <v>26</v>
      </c>
      <c r="B49" s="23">
        <v>30000</v>
      </c>
      <c r="C49" s="23">
        <v>15000</v>
      </c>
      <c r="D49" s="8" t="s">
        <v>79</v>
      </c>
      <c r="E49" s="10"/>
      <c r="G49" s="4"/>
      <c r="H49" s="4"/>
      <c r="I49" s="4"/>
      <c r="J49" s="4"/>
      <c r="K49" s="4"/>
      <c r="L49" s="4"/>
    </row>
    <row r="50" spans="1:12" ht="12.75">
      <c r="A50" s="5" t="s">
        <v>33</v>
      </c>
      <c r="B50" s="23">
        <v>4855</v>
      </c>
      <c r="C50" s="23"/>
      <c r="D50" s="8"/>
      <c r="E50" s="10"/>
      <c r="G50" s="4"/>
      <c r="H50" s="4"/>
      <c r="I50" s="4"/>
      <c r="J50" s="4"/>
      <c r="K50" s="4"/>
      <c r="L50" s="4"/>
    </row>
    <row r="51" spans="1:5" ht="12.75">
      <c r="A51" s="5" t="s">
        <v>21</v>
      </c>
      <c r="B51" s="23">
        <f>SUM(B18,B19,B20,B28,B46,B50)</f>
        <v>1443655</v>
      </c>
      <c r="C51" s="23">
        <f>C18+C19+C20+C28+C46+C50</f>
        <v>1122673</v>
      </c>
      <c r="D51" s="8"/>
      <c r="E51" s="10"/>
    </row>
    <row r="52" spans="3:4" s="12" customFormat="1" ht="12.75">
      <c r="C52" s="22"/>
      <c r="D52" s="34" t="s">
        <v>86</v>
      </c>
    </row>
    <row r="53" spans="1:4" s="12" customFormat="1" ht="12.75">
      <c r="A53" s="12" t="s">
        <v>69</v>
      </c>
      <c r="C53" s="31"/>
      <c r="D53" s="33"/>
    </row>
    <row r="54" spans="3:4" s="12" customFormat="1" ht="12.75">
      <c r="C54" s="29" t="s">
        <v>70</v>
      </c>
      <c r="D54" s="13"/>
    </row>
    <row r="55" spans="3:4" s="12" customFormat="1" ht="12.75">
      <c r="C55" s="26"/>
      <c r="D55" s="13"/>
    </row>
    <row r="56" spans="1:3" s="12" customFormat="1" ht="12.75">
      <c r="A56" s="12" t="s">
        <v>49</v>
      </c>
      <c r="B56" s="25"/>
      <c r="C56" s="24"/>
    </row>
    <row r="57" spans="1:4" s="12" customFormat="1" ht="18.75" customHeight="1">
      <c r="A57" s="12" t="s">
        <v>61</v>
      </c>
      <c r="B57" s="24"/>
      <c r="D57" s="13"/>
    </row>
    <row r="58" spans="2:4" s="12" customFormat="1" ht="12.75">
      <c r="B58" s="24"/>
      <c r="D58" s="13"/>
    </row>
    <row r="59" spans="1:5" s="12" customFormat="1" ht="13.5">
      <c r="A59" s="12" t="s">
        <v>67</v>
      </c>
      <c r="C59" s="24"/>
      <c r="D59" s="13"/>
      <c r="E59" s="14"/>
    </row>
    <row r="60" spans="2:4" s="12" customFormat="1" ht="12.75">
      <c r="B60" s="24"/>
      <c r="D60" s="13"/>
    </row>
    <row r="61" spans="2:6" s="12" customFormat="1" ht="12.75">
      <c r="B61" s="24"/>
      <c r="C61" s="24"/>
      <c r="D61" s="13"/>
      <c r="F61" s="25"/>
    </row>
    <row r="62" s="12" customFormat="1" ht="12.75">
      <c r="B62" s="21"/>
    </row>
    <row r="63" s="12" customFormat="1" ht="12.75">
      <c r="B63" s="21"/>
    </row>
    <row r="64" s="12" customFormat="1" ht="12.75">
      <c r="D64" s="14"/>
    </row>
    <row r="65" s="12" customFormat="1" ht="12.75">
      <c r="D65" s="14"/>
    </row>
    <row r="66" s="12" customFormat="1" ht="12.75"/>
    <row r="67" s="12" customFormat="1" ht="12.75">
      <c r="D67" s="14"/>
    </row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pans="1:4" s="12" customFormat="1" ht="12.75">
      <c r="A95" s="2"/>
      <c r="B95" s="2"/>
      <c r="C95" s="2"/>
      <c r="D95" s="2"/>
    </row>
    <row r="96" spans="1:4" s="12" customFormat="1" ht="12.75">
      <c r="A96" s="2"/>
      <c r="B96" s="2"/>
      <c r="C96" s="2"/>
      <c r="D96" s="2"/>
    </row>
    <row r="97" spans="1:4" s="12" customFormat="1" ht="12.75">
      <c r="A97" s="2"/>
      <c r="B97" s="2"/>
      <c r="C97" s="2"/>
      <c r="D97" s="2"/>
    </row>
    <row r="98" spans="1:4" s="12" customFormat="1" ht="12.75">
      <c r="A98" s="2"/>
      <c r="B98" s="2"/>
      <c r="C98" s="2"/>
      <c r="D98" s="2"/>
    </row>
    <row r="99" spans="1:4" s="12" customFormat="1" ht="12.75">
      <c r="A99" s="2"/>
      <c r="B99" s="2"/>
      <c r="C99" s="2"/>
      <c r="D99" s="2"/>
    </row>
    <row r="100" spans="1:4" s="12" customFormat="1" ht="12.75">
      <c r="A100" s="2"/>
      <c r="B100" s="2"/>
      <c r="C100" s="2"/>
      <c r="D100" s="2"/>
    </row>
    <row r="101" spans="1:4" s="12" customFormat="1" ht="12.75">
      <c r="A101" s="2"/>
      <c r="B101" s="2"/>
      <c r="C101" s="2"/>
      <c r="D101" s="2"/>
    </row>
    <row r="102" spans="1:4" s="12" customFormat="1" ht="12.75">
      <c r="A102" s="2"/>
      <c r="B102" s="2"/>
      <c r="C102" s="2"/>
      <c r="D102" s="2"/>
    </row>
    <row r="103" spans="1:4" s="12" customFormat="1" ht="12.75">
      <c r="A103" s="2"/>
      <c r="B103" s="2"/>
      <c r="C103" s="2"/>
      <c r="D103" s="2"/>
    </row>
    <row r="104" spans="1:4" s="12" customFormat="1" ht="12.75">
      <c r="A104" s="2"/>
      <c r="B104" s="2"/>
      <c r="C104" s="2"/>
      <c r="D104" s="2"/>
    </row>
    <row r="105" spans="1:4" s="12" customFormat="1" ht="12.75">
      <c r="A105" s="2"/>
      <c r="B105" s="2"/>
      <c r="C105" s="2"/>
      <c r="D105" s="2"/>
    </row>
    <row r="106" spans="1:4" s="12" customFormat="1" ht="12.75">
      <c r="A106" s="2"/>
      <c r="B106" s="2"/>
      <c r="C106" s="2"/>
      <c r="D106" s="2"/>
    </row>
    <row r="107" spans="1:4" s="12" customFormat="1" ht="12.75">
      <c r="A107" s="2"/>
      <c r="B107" s="2"/>
      <c r="C107" s="2"/>
      <c r="D107" s="2"/>
    </row>
    <row r="108" spans="1:4" s="12" customFormat="1" ht="12.75">
      <c r="A108" s="2"/>
      <c r="B108" s="2"/>
      <c r="C108" s="2"/>
      <c r="D108" s="2"/>
    </row>
    <row r="109" spans="1:4" s="12" customFormat="1" ht="12.75">
      <c r="A109" s="2"/>
      <c r="B109" s="2"/>
      <c r="C109" s="2"/>
      <c r="D109" s="2"/>
    </row>
    <row r="110" spans="1:4" s="12" customFormat="1" ht="12.75">
      <c r="A110" s="2"/>
      <c r="B110" s="2"/>
      <c r="C110" s="2"/>
      <c r="D110" s="2"/>
    </row>
    <row r="111" spans="1:4" s="12" customFormat="1" ht="12.75">
      <c r="A111" s="2"/>
      <c r="B111" s="2"/>
      <c r="C111" s="2"/>
      <c r="D111" s="2"/>
    </row>
    <row r="112" spans="1:4" s="12" customFormat="1" ht="12.75">
      <c r="A112" s="2"/>
      <c r="B112" s="2"/>
      <c r="C112" s="2"/>
      <c r="D112" s="2"/>
    </row>
    <row r="113" spans="1:4" s="12" customFormat="1" ht="12.75">
      <c r="A113" s="2"/>
      <c r="B113" s="2"/>
      <c r="C113" s="2"/>
      <c r="D113" s="2"/>
    </row>
    <row r="114" spans="1:4" s="12" customFormat="1" ht="12.75">
      <c r="A114" s="2"/>
      <c r="B114" s="2"/>
      <c r="C114" s="2"/>
      <c r="D114" s="2"/>
    </row>
    <row r="115" spans="1:4" s="12" customFormat="1" ht="12.75">
      <c r="A115" s="2"/>
      <c r="B115" s="2"/>
      <c r="C115" s="2"/>
      <c r="D115" s="2"/>
    </row>
    <row r="116" spans="1:4" s="12" customFormat="1" ht="12.75">
      <c r="A116" s="2"/>
      <c r="B116" s="2"/>
      <c r="C116" s="2"/>
      <c r="D116" s="2"/>
    </row>
    <row r="117" spans="1:4" s="12" customFormat="1" ht="12.75">
      <c r="A117" s="2"/>
      <c r="B117" s="2"/>
      <c r="C117" s="2"/>
      <c r="D117" s="2"/>
    </row>
    <row r="118" spans="1:4" s="12" customFormat="1" ht="12.75">
      <c r="A118" s="2"/>
      <c r="B118" s="2"/>
      <c r="C118" s="2"/>
      <c r="D118" s="2"/>
    </row>
    <row r="119" spans="1:4" s="12" customFormat="1" ht="12.75">
      <c r="A119" s="2"/>
      <c r="B119" s="2"/>
      <c r="C119" s="2"/>
      <c r="D119" s="2"/>
    </row>
    <row r="120" spans="1:4" s="12" customFormat="1" ht="12.75">
      <c r="A120" s="2"/>
      <c r="B120" s="2"/>
      <c r="C120" s="2"/>
      <c r="D120" s="2"/>
    </row>
    <row r="121" spans="1:4" s="12" customFormat="1" ht="12.75">
      <c r="A121" s="2"/>
      <c r="B121" s="2"/>
      <c r="C121" s="2"/>
      <c r="D121" s="2"/>
    </row>
    <row r="122" spans="1:4" s="12" customFormat="1" ht="12.75">
      <c r="A122" s="2"/>
      <c r="B122" s="2"/>
      <c r="C122" s="2"/>
      <c r="D122" s="2"/>
    </row>
    <row r="123" spans="1:4" s="12" customFormat="1" ht="12.75">
      <c r="A123" s="2"/>
      <c r="B123" s="2"/>
      <c r="C123" s="2"/>
      <c r="D123" s="2"/>
    </row>
    <row r="124" spans="1:4" s="12" customFormat="1" ht="12.75">
      <c r="A124" s="2"/>
      <c r="B124" s="2"/>
      <c r="C124" s="2"/>
      <c r="D124" s="2"/>
    </row>
    <row r="125" spans="1:4" s="12" customFormat="1" ht="12.75">
      <c r="A125" s="2"/>
      <c r="B125" s="2"/>
      <c r="C125" s="2"/>
      <c r="D125" s="2"/>
    </row>
    <row r="126" spans="1:4" s="12" customFormat="1" ht="12.75">
      <c r="A126" s="2"/>
      <c r="B126" s="2"/>
      <c r="C126" s="2"/>
      <c r="D126" s="2"/>
    </row>
    <row r="127" spans="1:4" s="12" customFormat="1" ht="12.75">
      <c r="A127" s="2"/>
      <c r="B127" s="2"/>
      <c r="C127" s="2"/>
      <c r="D127" s="2"/>
    </row>
    <row r="128" spans="1:4" s="12" customFormat="1" ht="12.75">
      <c r="A128" s="2"/>
      <c r="B128" s="2"/>
      <c r="C128" s="2"/>
      <c r="D128" s="2"/>
    </row>
    <row r="129" spans="1:4" s="12" customFormat="1" ht="12.75">
      <c r="A129" s="2"/>
      <c r="B129" s="2"/>
      <c r="C129" s="2"/>
      <c r="D129" s="2"/>
    </row>
    <row r="130" spans="1:4" s="12" customFormat="1" ht="12.75">
      <c r="A130" s="2"/>
      <c r="B130" s="2"/>
      <c r="C130" s="2"/>
      <c r="D130" s="2"/>
    </row>
    <row r="131" spans="1:4" s="12" customFormat="1" ht="12.75">
      <c r="A131" s="2"/>
      <c r="B131" s="2"/>
      <c r="C131" s="2"/>
      <c r="D131" s="2"/>
    </row>
    <row r="132" spans="1:4" s="12" customFormat="1" ht="12.75">
      <c r="A132" s="2"/>
      <c r="B132" s="2"/>
      <c r="C132" s="2"/>
      <c r="D132" s="2"/>
    </row>
    <row r="133" spans="1:4" s="12" customFormat="1" ht="12.75">
      <c r="A133" s="2"/>
      <c r="B133" s="2"/>
      <c r="C133" s="2"/>
      <c r="D133" s="2"/>
    </row>
    <row r="134" spans="1:4" s="12" customFormat="1" ht="12.75">
      <c r="A134" s="2"/>
      <c r="B134" s="2"/>
      <c r="C134" s="2"/>
      <c r="D134" s="2"/>
    </row>
    <row r="135" spans="1:4" s="12" customFormat="1" ht="12.75">
      <c r="A135" s="2"/>
      <c r="B135" s="2"/>
      <c r="C135" s="2"/>
      <c r="D135" s="2"/>
    </row>
    <row r="136" spans="1:4" s="12" customFormat="1" ht="12.75">
      <c r="A136" s="2"/>
      <c r="B136" s="2"/>
      <c r="C136" s="2"/>
      <c r="D136" s="2"/>
    </row>
    <row r="137" spans="1:4" s="12" customFormat="1" ht="12.75">
      <c r="A137" s="2"/>
      <c r="B137" s="2"/>
      <c r="C137" s="2"/>
      <c r="D137" s="2"/>
    </row>
    <row r="138" spans="1:4" s="12" customFormat="1" ht="12.75">
      <c r="A138" s="2"/>
      <c r="B138" s="2"/>
      <c r="C138" s="2"/>
      <c r="D138" s="2"/>
    </row>
    <row r="139" spans="1:4" s="12" customFormat="1" ht="12.75">
      <c r="A139" s="2"/>
      <c r="B139" s="2"/>
      <c r="C139" s="2"/>
      <c r="D139" s="2"/>
    </row>
    <row r="140" spans="1:4" s="12" customFormat="1" ht="12.75">
      <c r="A140" s="2"/>
      <c r="B140" s="2"/>
      <c r="C140" s="2"/>
      <c r="D140" s="2"/>
    </row>
    <row r="141" spans="1:4" s="12" customFormat="1" ht="12.75">
      <c r="A141" s="2"/>
      <c r="B141" s="2"/>
      <c r="C141" s="2"/>
      <c r="D141" s="2"/>
    </row>
    <row r="142" spans="1:4" s="12" customFormat="1" ht="12.75">
      <c r="A142" s="2"/>
      <c r="B142" s="2"/>
      <c r="C142" s="2"/>
      <c r="D142" s="2"/>
    </row>
    <row r="143" spans="1:4" s="12" customFormat="1" ht="12.75">
      <c r="A143" s="2"/>
      <c r="B143" s="2"/>
      <c r="C143" s="2"/>
      <c r="D143" s="2"/>
    </row>
    <row r="144" spans="1:4" s="12" customFormat="1" ht="12.75">
      <c r="A144" s="2"/>
      <c r="B144" s="2"/>
      <c r="C144" s="2"/>
      <c r="D144" s="2"/>
    </row>
    <row r="145" spans="1:4" s="12" customFormat="1" ht="12.75">
      <c r="A145" s="2"/>
      <c r="B145" s="2"/>
      <c r="C145" s="2"/>
      <c r="D145" s="2"/>
    </row>
  </sheetData>
  <sheetProtection/>
  <mergeCells count="1">
    <mergeCell ref="A1:D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26.375" style="37" customWidth="1"/>
    <col min="2" max="2" width="14.50390625" style="0" customWidth="1"/>
    <col min="3" max="3" width="14.875" style="0" customWidth="1"/>
    <col min="4" max="4" width="34.125" style="0" customWidth="1"/>
  </cols>
  <sheetData>
    <row r="1" spans="1:4" ht="21">
      <c r="A1" s="41" t="s">
        <v>87</v>
      </c>
      <c r="B1" s="41"/>
      <c r="C1" s="41"/>
      <c r="D1" s="41"/>
    </row>
    <row r="2" spans="1:4" ht="21">
      <c r="A2" s="17"/>
      <c r="B2" s="2"/>
      <c r="C2" s="2"/>
      <c r="D2" s="2" t="s">
        <v>28</v>
      </c>
    </row>
    <row r="3" spans="1:4" ht="12.75">
      <c r="A3" s="18" t="s">
        <v>0</v>
      </c>
      <c r="B3" s="2"/>
      <c r="C3" s="2"/>
      <c r="D3" s="2"/>
    </row>
    <row r="4" spans="1:4" ht="12.75">
      <c r="A4" s="19" t="s">
        <v>1</v>
      </c>
      <c r="B4" s="6" t="s">
        <v>54</v>
      </c>
      <c r="C4" s="6" t="s">
        <v>55</v>
      </c>
      <c r="D4" s="6" t="s">
        <v>84</v>
      </c>
    </row>
    <row r="5" spans="1:4" ht="12.75">
      <c r="A5" s="19" t="s">
        <v>2</v>
      </c>
      <c r="B5" s="23"/>
      <c r="C5" s="7"/>
      <c r="D5" s="8"/>
    </row>
    <row r="6" spans="1:4" ht="13.5" customHeight="1">
      <c r="A6" s="35" t="s">
        <v>3</v>
      </c>
      <c r="B6" s="16">
        <v>60000</v>
      </c>
      <c r="C6" s="16">
        <v>60000</v>
      </c>
      <c r="D6" s="8" t="s">
        <v>111</v>
      </c>
    </row>
    <row r="7" spans="1:4" ht="12.75">
      <c r="A7" s="19" t="s">
        <v>4</v>
      </c>
      <c r="B7" s="23">
        <v>42000</v>
      </c>
      <c r="C7" s="7">
        <v>15900</v>
      </c>
      <c r="D7" s="8" t="s">
        <v>115</v>
      </c>
    </row>
    <row r="8" spans="1:4" ht="12.75">
      <c r="A8" s="35" t="s">
        <v>88</v>
      </c>
      <c r="B8" s="16">
        <v>80000</v>
      </c>
      <c r="C8" s="16">
        <v>80000</v>
      </c>
      <c r="D8" s="8" t="s">
        <v>89</v>
      </c>
    </row>
    <row r="9" spans="1:4" ht="12.75">
      <c r="A9" s="19" t="s">
        <v>6</v>
      </c>
      <c r="B9" s="23">
        <v>19183</v>
      </c>
      <c r="C9" s="7">
        <v>19183</v>
      </c>
      <c r="D9" s="8"/>
    </row>
    <row r="10" spans="1:4" ht="12.75">
      <c r="A10" s="19"/>
      <c r="B10" s="7"/>
      <c r="C10" s="7"/>
      <c r="D10" s="8"/>
    </row>
    <row r="11" spans="1:4" ht="12.75">
      <c r="A11" s="19"/>
      <c r="B11" s="11"/>
      <c r="C11" s="11"/>
      <c r="D11" s="8"/>
    </row>
    <row r="12" spans="1:4" ht="12.75">
      <c r="A12" s="19" t="s">
        <v>21</v>
      </c>
      <c r="B12" s="7">
        <f>B5+B6+B7+B8+B9</f>
        <v>201183</v>
      </c>
      <c r="C12" s="7">
        <f>C5+C6+C7+C8+C9</f>
        <v>175083</v>
      </c>
      <c r="D12" s="8"/>
    </row>
    <row r="13" spans="1:4" ht="12.75">
      <c r="A13" s="18"/>
      <c r="B13" s="2"/>
      <c r="C13" s="2"/>
      <c r="D13" s="34"/>
    </row>
    <row r="14" spans="1:4" ht="12.75">
      <c r="A14" s="18" t="s">
        <v>7</v>
      </c>
      <c r="B14" s="2"/>
      <c r="C14" s="2"/>
      <c r="D14" s="34"/>
    </row>
    <row r="15" spans="1:4" ht="12.75">
      <c r="A15" s="19" t="s">
        <v>1</v>
      </c>
      <c r="B15" s="6" t="s">
        <v>58</v>
      </c>
      <c r="C15" s="6" t="s">
        <v>59</v>
      </c>
      <c r="D15" s="6" t="s">
        <v>85</v>
      </c>
    </row>
    <row r="16" spans="1:4" ht="12.75">
      <c r="A16" s="19"/>
      <c r="B16" s="23"/>
      <c r="C16" s="23"/>
      <c r="D16" s="8"/>
    </row>
    <row r="17" spans="1:4" ht="12.75">
      <c r="A17" s="35" t="s">
        <v>46</v>
      </c>
      <c r="B17" s="28">
        <f>+B18+B27</f>
        <v>201183</v>
      </c>
      <c r="C17" s="28">
        <f>+C18+C27</f>
        <v>92976</v>
      </c>
      <c r="D17" s="8"/>
    </row>
    <row r="18" spans="1:4" ht="12.75">
      <c r="A18" s="35" t="s">
        <v>90</v>
      </c>
      <c r="B18" s="28">
        <f>SUM(B19:B26)</f>
        <v>50000</v>
      </c>
      <c r="C18" s="28">
        <f>SUM(C19:C26)</f>
        <v>30910</v>
      </c>
      <c r="D18" s="8" t="s">
        <v>94</v>
      </c>
    </row>
    <row r="19" spans="1:4" ht="12.75">
      <c r="A19" s="35" t="s">
        <v>95</v>
      </c>
      <c r="B19" s="23">
        <v>9000</v>
      </c>
      <c r="C19" s="23">
        <v>0</v>
      </c>
      <c r="D19" s="8"/>
    </row>
    <row r="20" spans="1:4" ht="12.75">
      <c r="A20" s="38" t="s">
        <v>96</v>
      </c>
      <c r="B20" s="23">
        <v>10000</v>
      </c>
      <c r="C20" s="23">
        <v>10000</v>
      </c>
      <c r="D20" s="8" t="s">
        <v>108</v>
      </c>
    </row>
    <row r="21" spans="1:4" ht="15.75" customHeight="1">
      <c r="A21" s="35" t="s">
        <v>97</v>
      </c>
      <c r="B21" s="23">
        <v>11440</v>
      </c>
      <c r="C21" s="23">
        <v>6870</v>
      </c>
      <c r="D21" s="40" t="s">
        <v>114</v>
      </c>
    </row>
    <row r="22" spans="1:4" ht="12.75">
      <c r="A22" s="20" t="s">
        <v>98</v>
      </c>
      <c r="B22" s="16">
        <v>10000</v>
      </c>
      <c r="C22" s="16">
        <v>9000</v>
      </c>
      <c r="D22" s="8" t="s">
        <v>113</v>
      </c>
    </row>
    <row r="23" spans="1:4" ht="12.75">
      <c r="A23" s="35" t="s">
        <v>99</v>
      </c>
      <c r="B23" s="23">
        <v>7560</v>
      </c>
      <c r="C23" s="23">
        <v>5040</v>
      </c>
      <c r="D23" s="8" t="s">
        <v>45</v>
      </c>
    </row>
    <row r="24" spans="1:4" ht="12.75">
      <c r="A24" s="35" t="s">
        <v>100</v>
      </c>
      <c r="B24" s="23">
        <v>2000</v>
      </c>
      <c r="C24" s="23">
        <v>0</v>
      </c>
      <c r="D24" s="8"/>
    </row>
    <row r="25" spans="1:4" ht="12.75">
      <c r="A25" s="19"/>
      <c r="B25" s="23"/>
      <c r="C25" s="23"/>
      <c r="D25" s="8"/>
    </row>
    <row r="26" spans="1:4" ht="12.75">
      <c r="A26" s="19"/>
      <c r="B26" s="23"/>
      <c r="C26" s="23"/>
      <c r="D26" s="8"/>
    </row>
    <row r="27" spans="1:4" ht="12.75">
      <c r="A27" s="35" t="s">
        <v>91</v>
      </c>
      <c r="B27" s="23">
        <f>SUM(B28:B34)</f>
        <v>151183</v>
      </c>
      <c r="C27" s="23">
        <f>SUM(C28:C34)</f>
        <v>62066</v>
      </c>
      <c r="D27" s="8" t="s">
        <v>93</v>
      </c>
    </row>
    <row r="28" spans="1:4" ht="12.75">
      <c r="A28" s="35" t="s">
        <v>101</v>
      </c>
      <c r="B28" s="23">
        <v>0</v>
      </c>
      <c r="C28" s="23">
        <v>0</v>
      </c>
      <c r="D28" s="8"/>
    </row>
    <row r="29" spans="1:4" ht="12.75">
      <c r="A29" s="38" t="s">
        <v>102</v>
      </c>
      <c r="B29" s="23">
        <v>0</v>
      </c>
      <c r="C29" s="23">
        <v>0</v>
      </c>
      <c r="D29" s="8"/>
    </row>
    <row r="30" spans="1:4" ht="12.75">
      <c r="A30" s="35" t="s">
        <v>103</v>
      </c>
      <c r="B30" s="23">
        <v>100000</v>
      </c>
      <c r="C30" s="23">
        <v>57066</v>
      </c>
      <c r="D30" s="32" t="s">
        <v>109</v>
      </c>
    </row>
    <row r="31" spans="1:4" ht="12.75">
      <c r="A31" s="20" t="s">
        <v>104</v>
      </c>
      <c r="B31" s="16">
        <v>30000</v>
      </c>
      <c r="C31" s="16">
        <v>0</v>
      </c>
      <c r="D31" s="8"/>
    </row>
    <row r="32" spans="1:4" ht="12.75">
      <c r="A32" s="35" t="s">
        <v>105</v>
      </c>
      <c r="B32" s="23">
        <v>10000</v>
      </c>
      <c r="C32" s="23">
        <v>0</v>
      </c>
      <c r="D32" s="8"/>
    </row>
    <row r="33" spans="1:4" ht="12.75">
      <c r="A33" s="35" t="s">
        <v>106</v>
      </c>
      <c r="B33" s="23">
        <v>5000</v>
      </c>
      <c r="C33" s="23">
        <v>5000</v>
      </c>
      <c r="D33" s="8"/>
    </row>
    <row r="34" spans="1:4" ht="12.75">
      <c r="A34" s="35" t="s">
        <v>107</v>
      </c>
      <c r="B34" s="23">
        <v>6183</v>
      </c>
      <c r="C34" s="23">
        <v>0</v>
      </c>
      <c r="D34" s="8"/>
    </row>
    <row r="35" spans="1:4" ht="12.75">
      <c r="A35" s="19"/>
      <c r="B35" s="23"/>
      <c r="C35" s="23"/>
      <c r="D35" s="8"/>
    </row>
    <row r="36" spans="1:4" ht="12.75">
      <c r="A36" s="35" t="s">
        <v>92</v>
      </c>
      <c r="B36" s="23">
        <v>0</v>
      </c>
      <c r="C36" s="23">
        <v>17934</v>
      </c>
      <c r="D36" s="8"/>
    </row>
    <row r="37" spans="1:4" ht="12.75">
      <c r="A37" s="19"/>
      <c r="B37" s="23"/>
      <c r="C37" s="23"/>
      <c r="D37" s="8"/>
    </row>
    <row r="38" spans="1:4" ht="12.75">
      <c r="A38" s="19" t="s">
        <v>21</v>
      </c>
      <c r="B38" s="23">
        <f>+B17+B36</f>
        <v>201183</v>
      </c>
      <c r="C38" s="23">
        <f>+C17+C36</f>
        <v>110910</v>
      </c>
      <c r="D38" s="8"/>
    </row>
    <row r="39" spans="1:4" ht="12.75">
      <c r="A39" s="36"/>
      <c r="B39" s="12"/>
      <c r="C39" s="22"/>
      <c r="D39" s="34" t="s">
        <v>86</v>
      </c>
    </row>
    <row r="40" spans="1:4" ht="12.75">
      <c r="A40" s="36" t="s">
        <v>110</v>
      </c>
      <c r="B40" s="12"/>
      <c r="C40" s="31">
        <f>+C12-C38</f>
        <v>64173</v>
      </c>
      <c r="D40" s="33"/>
    </row>
    <row r="41" spans="1:4" ht="12.75">
      <c r="A41" s="36"/>
      <c r="B41" s="12"/>
      <c r="C41" s="29"/>
      <c r="D41" s="13"/>
    </row>
    <row r="42" spans="1:4" ht="12.75">
      <c r="A42" s="39"/>
      <c r="B42" s="12"/>
      <c r="C42" s="26"/>
      <c r="D42" s="13"/>
    </row>
    <row r="43" spans="1:4" ht="12.75">
      <c r="A43" s="39" t="s">
        <v>49</v>
      </c>
      <c r="B43" s="25"/>
      <c r="C43" s="24"/>
      <c r="D43" s="12"/>
    </row>
    <row r="44" spans="1:4" ht="12.75">
      <c r="A44" s="39" t="s">
        <v>61</v>
      </c>
      <c r="B44" s="24"/>
      <c r="C44" s="12"/>
      <c r="D44" s="13"/>
    </row>
    <row r="45" spans="1:4" ht="12.75">
      <c r="A45" s="39"/>
      <c r="B45" s="24"/>
      <c r="C45" s="12"/>
      <c r="D45" s="13"/>
    </row>
    <row r="46" spans="1:4" ht="13.5">
      <c r="A46" s="39" t="s">
        <v>67</v>
      </c>
      <c r="B46" s="12"/>
      <c r="C46" s="24"/>
      <c r="D46" s="13"/>
    </row>
    <row r="47" spans="1:4" ht="12.75">
      <c r="A47" s="36"/>
      <c r="B47" s="24"/>
      <c r="C47" s="12"/>
      <c r="D47" s="13"/>
    </row>
  </sheetData>
  <sheetProtection/>
  <mergeCells count="1">
    <mergeCell ref="A1:D1"/>
  </mergeCells>
  <printOptions/>
  <pageMargins left="0.7" right="0.7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加藤光彦</dc:creator>
  <cp:keywords/>
  <dc:description/>
  <cp:lastModifiedBy>加藤光彦</cp:lastModifiedBy>
  <cp:lastPrinted>2023-04-01T04:31:29Z</cp:lastPrinted>
  <dcterms:created xsi:type="dcterms:W3CDTF">1997-01-08T22:48:59Z</dcterms:created>
  <dcterms:modified xsi:type="dcterms:W3CDTF">2023-04-06T12:24:46Z</dcterms:modified>
  <cp:category/>
  <cp:version/>
  <cp:contentType/>
  <cp:contentStatus/>
</cp:coreProperties>
</file>